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120" yWindow="45" windowWidth="18915" windowHeight="7995"/>
  </bookViews>
  <sheets>
    <sheet name="Classementsindividuels" sheetId="1" r:id="rId1"/>
    <sheet name="regroupementsclub" sheetId="2" state="hidden" r:id="rId2"/>
    <sheet name="classementCLUB" sheetId="3" r:id="rId3"/>
    <sheet name="HISTORIQUEparticipation" sheetId="4" r:id="rId4"/>
  </sheets>
  <definedNames>
    <definedName name="_xlnm._FilterDatabase" localSheetId="2" hidden="1">classementCLUB!$B$17:$AF$40</definedName>
    <definedName name="_xlnm._FilterDatabase" localSheetId="0" hidden="1">Classementsindividuels!$A$1:$E$380</definedName>
    <definedName name="_xlnm.Print_Area" localSheetId="2">classementCLUB!$AG$47:$AQ$76</definedName>
    <definedName name="_xlnm.Print_Area" localSheetId="1">regroupementsclub!$B$30:$C$53</definedName>
  </definedNames>
  <calcPr calcId="125725"/>
  <pivotCaches>
    <pivotCache cacheId="0" r:id="rId5"/>
    <pivotCache cacheId="1" r:id="rId6"/>
  </pivotCaches>
</workbook>
</file>

<file path=xl/calcChain.xml><?xml version="1.0" encoding="utf-8"?>
<calcChain xmlns="http://schemas.openxmlformats.org/spreadsheetml/2006/main">
  <c r="B38" i="3"/>
  <c r="B39"/>
  <c r="B40"/>
  <c r="AE17" l="1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E19"/>
  <c r="F19" s="1"/>
  <c r="E20"/>
  <c r="F20" s="1"/>
  <c r="E21"/>
  <c r="F21" s="1"/>
  <c r="E22"/>
  <c r="F22" s="1"/>
  <c r="E23"/>
  <c r="F23" s="1"/>
  <c r="E24"/>
  <c r="F24" s="1"/>
  <c r="E25"/>
  <c r="F25" s="1"/>
  <c r="E26"/>
  <c r="F26" s="1"/>
  <c r="E27"/>
  <c r="F27" s="1"/>
  <c r="E28"/>
  <c r="F28" s="1"/>
  <c r="E29"/>
  <c r="F29" s="1"/>
  <c r="E30"/>
  <c r="F30" s="1"/>
  <c r="E31"/>
  <c r="F31" s="1"/>
  <c r="E32"/>
  <c r="F32" s="1"/>
  <c r="E33"/>
  <c r="F33" s="1"/>
  <c r="E34"/>
  <c r="F34" s="1"/>
  <c r="E35"/>
  <c r="G35" s="1"/>
  <c r="E36"/>
  <c r="F36" s="1"/>
  <c r="E37"/>
  <c r="F37" s="1"/>
  <c r="E38"/>
  <c r="F38" s="1"/>
  <c r="E39"/>
  <c r="G39" s="1"/>
  <c r="J19"/>
  <c r="K19" s="1"/>
  <c r="J20"/>
  <c r="K20" s="1"/>
  <c r="J21"/>
  <c r="K21" s="1"/>
  <c r="J22"/>
  <c r="K22" s="1"/>
  <c r="J23"/>
  <c r="K23" s="1"/>
  <c r="J24"/>
  <c r="K24" s="1"/>
  <c r="J25"/>
  <c r="K25" s="1"/>
  <c r="J26"/>
  <c r="K26" s="1"/>
  <c r="J27"/>
  <c r="K27" s="1"/>
  <c r="J28"/>
  <c r="K28" s="1"/>
  <c r="J29"/>
  <c r="K29" s="1"/>
  <c r="J30"/>
  <c r="K30" s="1"/>
  <c r="J31"/>
  <c r="K31" s="1"/>
  <c r="J32"/>
  <c r="K32" s="1"/>
  <c r="J33"/>
  <c r="K33" s="1"/>
  <c r="J34"/>
  <c r="K34" s="1"/>
  <c r="J35"/>
  <c r="K35" s="1"/>
  <c r="J36"/>
  <c r="K36" s="1"/>
  <c r="J37"/>
  <c r="K37" s="1"/>
  <c r="J38"/>
  <c r="K38" s="1"/>
  <c r="J39"/>
  <c r="K39" s="1"/>
  <c r="O19"/>
  <c r="P19" s="1"/>
  <c r="O20"/>
  <c r="P20" s="1"/>
  <c r="O21"/>
  <c r="P21" s="1"/>
  <c r="O22"/>
  <c r="P22" s="1"/>
  <c r="O23"/>
  <c r="P23" s="1"/>
  <c r="O24"/>
  <c r="P24" s="1"/>
  <c r="O25"/>
  <c r="P25" s="1"/>
  <c r="O26"/>
  <c r="P26" s="1"/>
  <c r="O27"/>
  <c r="P27" s="1"/>
  <c r="O28"/>
  <c r="P28" s="1"/>
  <c r="O29"/>
  <c r="P29" s="1"/>
  <c r="O30"/>
  <c r="P30" s="1"/>
  <c r="O31"/>
  <c r="P31" s="1"/>
  <c r="O32"/>
  <c r="P32" s="1"/>
  <c r="O33"/>
  <c r="P33" s="1"/>
  <c r="O34"/>
  <c r="P34" s="1"/>
  <c r="O35"/>
  <c r="P35" s="1"/>
  <c r="O36"/>
  <c r="P36" s="1"/>
  <c r="O37"/>
  <c r="P37" s="1"/>
  <c r="O38"/>
  <c r="O39"/>
  <c r="P39" s="1"/>
  <c r="T19"/>
  <c r="U19" s="1"/>
  <c r="T20"/>
  <c r="U20" s="1"/>
  <c r="T21"/>
  <c r="U21" s="1"/>
  <c r="T22"/>
  <c r="U22" s="1"/>
  <c r="T23"/>
  <c r="U23" s="1"/>
  <c r="T24"/>
  <c r="U24" s="1"/>
  <c r="T25"/>
  <c r="U25" s="1"/>
  <c r="T26"/>
  <c r="U26" s="1"/>
  <c r="T27"/>
  <c r="U27" s="1"/>
  <c r="T28"/>
  <c r="U28" s="1"/>
  <c r="T29"/>
  <c r="U29" s="1"/>
  <c r="T30"/>
  <c r="U30" s="1"/>
  <c r="T31"/>
  <c r="U31" s="1"/>
  <c r="T32"/>
  <c r="U32" s="1"/>
  <c r="T33"/>
  <c r="U33" s="1"/>
  <c r="T34"/>
  <c r="U34" s="1"/>
  <c r="T35"/>
  <c r="U35" s="1"/>
  <c r="T36"/>
  <c r="U36" s="1"/>
  <c r="T37"/>
  <c r="T38"/>
  <c r="T39"/>
  <c r="U39" s="1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18"/>
  <c r="T18"/>
  <c r="U18" s="1"/>
  <c r="O18"/>
  <c r="P18" s="1"/>
  <c r="J18"/>
  <c r="K18" s="1"/>
  <c r="E18"/>
  <c r="F18" s="1"/>
  <c r="D18"/>
  <c r="B18"/>
  <c r="G40"/>
  <c r="AE16"/>
  <c r="U38"/>
  <c r="P38"/>
  <c r="U37"/>
  <c r="D14"/>
  <c r="F39" l="1"/>
  <c r="G38"/>
  <c r="F35"/>
  <c r="AD35" s="1"/>
  <c r="G34"/>
  <c r="G26"/>
  <c r="G22"/>
  <c r="G30"/>
  <c r="G31"/>
  <c r="G27"/>
  <c r="G23"/>
  <c r="G19"/>
  <c r="G36"/>
  <c r="G32"/>
  <c r="G28"/>
  <c r="G24"/>
  <c r="G20"/>
  <c r="I20" s="1"/>
  <c r="L20" s="1"/>
  <c r="M20" s="1"/>
  <c r="G37"/>
  <c r="G33"/>
  <c r="G29"/>
  <c r="G25"/>
  <c r="G21"/>
  <c r="I35"/>
  <c r="L35" s="1"/>
  <c r="M35" s="1"/>
  <c r="G18"/>
  <c r="K14"/>
  <c r="AD30"/>
  <c r="AD20"/>
  <c r="AD25"/>
  <c r="AD36"/>
  <c r="AD37"/>
  <c r="AD38"/>
  <c r="AD23"/>
  <c r="AD22"/>
  <c r="AD18"/>
  <c r="AD34"/>
  <c r="AD29"/>
  <c r="AD27"/>
  <c r="AD26"/>
  <c r="AD31"/>
  <c r="AD33"/>
  <c r="AD28"/>
  <c r="AD32"/>
  <c r="AD19"/>
  <c r="AD24"/>
  <c r="AD21"/>
  <c r="AD39"/>
  <c r="AE39" s="1"/>
  <c r="H20" l="1"/>
  <c r="H35"/>
  <c r="H39"/>
  <c r="I39"/>
  <c r="N20"/>
  <c r="N35"/>
  <c r="I34"/>
  <c r="H34"/>
  <c r="I32"/>
  <c r="H32"/>
  <c r="I21"/>
  <c r="H21"/>
  <c r="I37"/>
  <c r="H37"/>
  <c r="I27"/>
  <c r="H27"/>
  <c r="I30"/>
  <c r="H30"/>
  <c r="I28"/>
  <c r="H28"/>
  <c r="I31"/>
  <c r="H31"/>
  <c r="I33"/>
  <c r="H33"/>
  <c r="I19"/>
  <c r="H19"/>
  <c r="I26"/>
  <c r="H26"/>
  <c r="I24"/>
  <c r="H24"/>
  <c r="I23"/>
  <c r="H23"/>
  <c r="I29"/>
  <c r="H29"/>
  <c r="I22"/>
  <c r="H22"/>
  <c r="I18"/>
  <c r="H18"/>
  <c r="I36"/>
  <c r="H36"/>
  <c r="I25"/>
  <c r="H25"/>
  <c r="Q20" l="1"/>
  <c r="R20" s="1"/>
  <c r="Q35"/>
  <c r="R35" s="1"/>
  <c r="L39"/>
  <c r="M39" s="1"/>
  <c r="L18"/>
  <c r="M18" s="1"/>
  <c r="L19"/>
  <c r="M19" s="1"/>
  <c r="L37"/>
  <c r="M37" s="1"/>
  <c r="L24"/>
  <c r="M24" s="1"/>
  <c r="L30"/>
  <c r="M30" s="1"/>
  <c r="L32"/>
  <c r="M32" s="1"/>
  <c r="L36"/>
  <c r="M36" s="1"/>
  <c r="L22"/>
  <c r="M22" s="1"/>
  <c r="L23"/>
  <c r="M23" s="1"/>
  <c r="L26"/>
  <c r="M26" s="1"/>
  <c r="L33"/>
  <c r="M33" s="1"/>
  <c r="L28"/>
  <c r="M28" s="1"/>
  <c r="L27"/>
  <c r="M27" s="1"/>
  <c r="L21"/>
  <c r="M21" s="1"/>
  <c r="L34"/>
  <c r="M34" s="1"/>
  <c r="L25"/>
  <c r="M25" s="1"/>
  <c r="L29"/>
  <c r="M29" s="1"/>
  <c r="L31"/>
  <c r="M31" s="1"/>
  <c r="S20" l="1"/>
  <c r="S35"/>
  <c r="N39"/>
  <c r="N30"/>
  <c r="N29"/>
  <c r="N34"/>
  <c r="N27"/>
  <c r="N36"/>
  <c r="N18"/>
  <c r="N25"/>
  <c r="N21"/>
  <c r="N23"/>
  <c r="N33"/>
  <c r="N37"/>
  <c r="N31"/>
  <c r="N28"/>
  <c r="N26"/>
  <c r="N22"/>
  <c r="N32"/>
  <c r="N24"/>
  <c r="N19"/>
  <c r="Q39" l="1"/>
  <c r="R39" s="1"/>
  <c r="V20"/>
  <c r="W20" s="1"/>
  <c r="V35"/>
  <c r="W35" s="1"/>
  <c r="Q22"/>
  <c r="R22" s="1"/>
  <c r="Q23"/>
  <c r="R23" s="1"/>
  <c r="Q36"/>
  <c r="Q30"/>
  <c r="R30" s="1"/>
  <c r="Q32"/>
  <c r="R32" s="1"/>
  <c r="Q31"/>
  <c r="R31" s="1"/>
  <c r="Q18"/>
  <c r="Q29"/>
  <c r="R29" s="1"/>
  <c r="Q24"/>
  <c r="R24" s="1"/>
  <c r="Q28"/>
  <c r="R28" s="1"/>
  <c r="Q33"/>
  <c r="R33" s="1"/>
  <c r="Q25"/>
  <c r="R25" s="1"/>
  <c r="Q34"/>
  <c r="R34" s="1"/>
  <c r="Q19"/>
  <c r="R19" s="1"/>
  <c r="Q26"/>
  <c r="R26" s="1"/>
  <c r="Q37"/>
  <c r="R37" s="1"/>
  <c r="Q21"/>
  <c r="R21" s="1"/>
  <c r="Q27"/>
  <c r="S27" l="1"/>
  <c r="V27" s="1"/>
  <c r="W27" s="1"/>
  <c r="R27"/>
  <c r="S18"/>
  <c r="V18" s="1"/>
  <c r="W18" s="1"/>
  <c r="R18"/>
  <c r="S36"/>
  <c r="V36" s="1"/>
  <c r="W36" s="1"/>
  <c r="R36"/>
  <c r="S39"/>
  <c r="V39" s="1"/>
  <c r="W39" s="1"/>
  <c r="X35"/>
  <c r="AA35" s="1"/>
  <c r="AB35" s="1"/>
  <c r="AE35" s="1"/>
  <c r="S22"/>
  <c r="V22" s="1"/>
  <c r="W22" s="1"/>
  <c r="X20"/>
  <c r="AA20" s="1"/>
  <c r="AB20" s="1"/>
  <c r="S23"/>
  <c r="S31"/>
  <c r="S33"/>
  <c r="S28"/>
  <c r="S26"/>
  <c r="S24"/>
  <c r="S30"/>
  <c r="S37"/>
  <c r="S25"/>
  <c r="S21"/>
  <c r="S19"/>
  <c r="S34"/>
  <c r="S29"/>
  <c r="S32"/>
  <c r="X39" l="1"/>
  <c r="AA39" s="1"/>
  <c r="AB39" s="1"/>
  <c r="AE20"/>
  <c r="X18"/>
  <c r="AA18" s="1"/>
  <c r="AB18" s="1"/>
  <c r="AE18" s="1"/>
  <c r="AC20"/>
  <c r="V34"/>
  <c r="W34" s="1"/>
  <c r="V23"/>
  <c r="W23" s="1"/>
  <c r="V32"/>
  <c r="W32" s="1"/>
  <c r="V21"/>
  <c r="W21" s="1"/>
  <c r="V24"/>
  <c r="W24" s="1"/>
  <c r="V31"/>
  <c r="W31" s="1"/>
  <c r="AC35"/>
  <c r="X36"/>
  <c r="X27"/>
  <c r="X22"/>
  <c r="V28"/>
  <c r="W28" s="1"/>
  <c r="V29"/>
  <c r="W29" s="1"/>
  <c r="V25"/>
  <c r="W25" s="1"/>
  <c r="V26"/>
  <c r="W26" s="1"/>
  <c r="V19"/>
  <c r="W19" s="1"/>
  <c r="V37"/>
  <c r="W37" s="1"/>
  <c r="V30"/>
  <c r="W30" s="1"/>
  <c r="V33"/>
  <c r="W33" s="1"/>
  <c r="AC39" l="1"/>
  <c r="X19"/>
  <c r="X28"/>
  <c r="AA28" s="1"/>
  <c r="AB28" s="1"/>
  <c r="X30"/>
  <c r="AA30" s="1"/>
  <c r="AB30" s="1"/>
  <c r="X34"/>
  <c r="AA34" s="1"/>
  <c r="AB34" s="1"/>
  <c r="AE34" s="1"/>
  <c r="X21"/>
  <c r="AA21" s="1"/>
  <c r="AB21" s="1"/>
  <c r="AE21" s="1"/>
  <c r="X26"/>
  <c r="AA26" s="1"/>
  <c r="AB26" s="1"/>
  <c r="X24"/>
  <c r="AA24" s="1"/>
  <c r="X32"/>
  <c r="AA32" s="1"/>
  <c r="AB32" s="1"/>
  <c r="AA19"/>
  <c r="AB19" s="1"/>
  <c r="AA27"/>
  <c r="AB27" s="1"/>
  <c r="X33"/>
  <c r="X29"/>
  <c r="AA36"/>
  <c r="AB36" s="1"/>
  <c r="AA22"/>
  <c r="AB22" s="1"/>
  <c r="X37"/>
  <c r="AA37" s="1"/>
  <c r="X25"/>
  <c r="AC18"/>
  <c r="X31"/>
  <c r="X23"/>
  <c r="AC22" l="1"/>
  <c r="AE28"/>
  <c r="AE30"/>
  <c r="AE36"/>
  <c r="AE27"/>
  <c r="AE19"/>
  <c r="AE32"/>
  <c r="AE22"/>
  <c r="AE26"/>
  <c r="AC36"/>
  <c r="AB24"/>
  <c r="AC24"/>
  <c r="AC28"/>
  <c r="AC19"/>
  <c r="AC30"/>
  <c r="AA33"/>
  <c r="AB33" s="1"/>
  <c r="AA23"/>
  <c r="AB23" s="1"/>
  <c r="AA25"/>
  <c r="AB25" s="1"/>
  <c r="AA29"/>
  <c r="AB29" s="1"/>
  <c r="AE29" s="1"/>
  <c r="AC27"/>
  <c r="AC32"/>
  <c r="AC21"/>
  <c r="AC26"/>
  <c r="AC34"/>
  <c r="AA31"/>
  <c r="AB31" s="1"/>
  <c r="AE31" s="1"/>
  <c r="AB37"/>
  <c r="AC25" l="1"/>
  <c r="AE23"/>
  <c r="AE25"/>
  <c r="AE24"/>
  <c r="AE33"/>
  <c r="AE37"/>
  <c r="AC33"/>
  <c r="AC29"/>
  <c r="AC31"/>
  <c r="AC37"/>
  <c r="AC23"/>
</calcChain>
</file>

<file path=xl/sharedStrings.xml><?xml version="1.0" encoding="utf-8"?>
<sst xmlns="http://schemas.openxmlformats.org/spreadsheetml/2006/main" count="1299" uniqueCount="478">
  <si>
    <t>NOM PRENOM</t>
  </si>
  <si>
    <t>CLUB</t>
  </si>
  <si>
    <t>Classement</t>
  </si>
  <si>
    <t>Poids</t>
  </si>
  <si>
    <t xml:space="preserve">Grade </t>
  </si>
  <si>
    <t>B</t>
  </si>
  <si>
    <t>JO</t>
  </si>
  <si>
    <t>J</t>
  </si>
  <si>
    <t>BJ</t>
  </si>
  <si>
    <t>O</t>
  </si>
  <si>
    <t>Étiquettes de lignes</t>
  </si>
  <si>
    <t>Total général</t>
  </si>
  <si>
    <t>Étiquettes de colonnes</t>
  </si>
  <si>
    <t>Nombre de Classement</t>
  </si>
  <si>
    <t>Club</t>
  </si>
  <si>
    <t>1er = 5 pts</t>
  </si>
  <si>
    <t>2e = 3 pts</t>
  </si>
  <si>
    <t>3e = 2 pts</t>
  </si>
  <si>
    <t>Nombre de NOM PRENOM</t>
  </si>
  <si>
    <t>5e = 1 pt</t>
  </si>
  <si>
    <t>4e = 1 pt</t>
  </si>
  <si>
    <t>Retrouvez les résultats et les photos sur le site : http://lieureyjudo27.e-monsite.com</t>
  </si>
  <si>
    <t>LYRE</t>
  </si>
  <si>
    <t>OV</t>
  </si>
  <si>
    <t>MAROLLES</t>
  </si>
  <si>
    <t>SAPIN EWAN</t>
  </si>
  <si>
    <t>JEANNE ERIC</t>
  </si>
  <si>
    <t>POREE RUBEN</t>
  </si>
  <si>
    <t>IBRAGUIMOV ABOU</t>
  </si>
  <si>
    <t>CALAIS MATHEO</t>
  </si>
  <si>
    <t>BOULET LOUIS</t>
  </si>
  <si>
    <t>EYDT MAXENCE</t>
  </si>
  <si>
    <t>SANCHES MAHE</t>
  </si>
  <si>
    <t>BOURALY ANTOINE</t>
  </si>
  <si>
    <t>LUBTCHANSKY KIM</t>
  </si>
  <si>
    <t>MONNEAUX ALEXANDRE</t>
  </si>
  <si>
    <t>DEPARROIS MAXIME</t>
  </si>
  <si>
    <t>LEUDET RAPHAEL</t>
  </si>
  <si>
    <t>MAQUAIRE LEPELTIER GABIN</t>
  </si>
  <si>
    <t>ANQUETIL PAUL</t>
  </si>
  <si>
    <t>MACE LOHAN</t>
  </si>
  <si>
    <t>GRIMONPREZ ALOIS</t>
  </si>
  <si>
    <t>CORREIA ALVES NATHAN</t>
  </si>
  <si>
    <t>LE FLOCH LOHAN</t>
  </si>
  <si>
    <t>VARRON NOAH</t>
  </si>
  <si>
    <t>PINOT NOA</t>
  </si>
  <si>
    <t>OLIVEIRA LABBE ELIOT</t>
  </si>
  <si>
    <t>MARVIN NATHAN</t>
  </si>
  <si>
    <t>CAUCHOIS NOLAN</t>
  </si>
  <si>
    <t>LECUYER NOAM</t>
  </si>
  <si>
    <t>HEUREUX RAPHAEL</t>
  </si>
  <si>
    <t>LESSIEU BAMAS MAXENCE</t>
  </si>
  <si>
    <t>LEMEUNIER BAPTISTE</t>
  </si>
  <si>
    <t>MORILLON JUSTIN</t>
  </si>
  <si>
    <t>MOUTIER NATHAN</t>
  </si>
  <si>
    <t>CHARPENTIER HUGO</t>
  </si>
  <si>
    <t>BOISJOLY ULYSSE</t>
  </si>
  <si>
    <t>LESUEUR LUKAS</t>
  </si>
  <si>
    <t>LAUBIN RAPHAEL</t>
  </si>
  <si>
    <t>BRIERE MELVIN</t>
  </si>
  <si>
    <t>GUERLET SOAHNN</t>
  </si>
  <si>
    <t>CHERON LEO</t>
  </si>
  <si>
    <t>MAMMERI YANNIS</t>
  </si>
  <si>
    <t>GUEROU MALO</t>
  </si>
  <si>
    <t>MAILLARD EVAN</t>
  </si>
  <si>
    <t>JEZIORSKI ARTHUR</t>
  </si>
  <si>
    <t>CASTILLO MATIS</t>
  </si>
  <si>
    <t>RAZAFIMANDIMBY NOAH</t>
  </si>
  <si>
    <t>VILLERET TRISTAN</t>
  </si>
  <si>
    <t>COURVALLET CLEMENT</t>
  </si>
  <si>
    <t>DULONDEL MATHIAS</t>
  </si>
  <si>
    <t>POMMERET JEAN</t>
  </si>
  <si>
    <t>CHATELIN ADAM</t>
  </si>
  <si>
    <t>ANDRE NOLAN</t>
  </si>
  <si>
    <t>BLONDEL TOM</t>
  </si>
  <si>
    <t>MARNONI MILAN</t>
  </si>
  <si>
    <t>GAUCHE ROMAIN</t>
  </si>
  <si>
    <t>RENAUDIN MATHIAS</t>
  </si>
  <si>
    <t>AMRANI VICTOR</t>
  </si>
  <si>
    <t>DUMONT ADAM MATHEO</t>
  </si>
  <si>
    <t>FOSSARD NOAH</t>
  </si>
  <si>
    <t>CARITE CORENTIN</t>
  </si>
  <si>
    <t>DROUET LOUIS</t>
  </si>
  <si>
    <t>TENNEVIN YANIS</t>
  </si>
  <si>
    <t>DEPARROIS MAXENCE</t>
  </si>
  <si>
    <t>RENAUDIN NOAH</t>
  </si>
  <si>
    <t>MASSE ALEXIS</t>
  </si>
  <si>
    <t>BAGGENSTOS REMY</t>
  </si>
  <si>
    <t>LEBLANC TOM</t>
  </si>
  <si>
    <t>MARC YOUENN</t>
  </si>
  <si>
    <t>BESSON MARTIN</t>
  </si>
  <si>
    <t>AMOURS-LE CLEC H MAEL</t>
  </si>
  <si>
    <t>JABI MOHAMED</t>
  </si>
  <si>
    <t>MOMBILI LIMUNGU PROMEDI</t>
  </si>
  <si>
    <t>DUPONT SAM ANDRICK</t>
  </si>
  <si>
    <t>LASNON KILIAN</t>
  </si>
  <si>
    <t>BARDIN THIBAULT</t>
  </si>
  <si>
    <t>LE BOURDAT ADELE</t>
  </si>
  <si>
    <t>BUYCK CLARA</t>
  </si>
  <si>
    <t>WENZEL ESPERENCE</t>
  </si>
  <si>
    <t>LEMONNIER CAMILLE</t>
  </si>
  <si>
    <t>LENOIR CHARLENE</t>
  </si>
  <si>
    <t>DUVIEU ORIANE</t>
  </si>
  <si>
    <t>FREBOURG GAETANE</t>
  </si>
  <si>
    <t>LEMARCHAND ANAYA</t>
  </si>
  <si>
    <t>NABOULET THOUZE ANNAHELLE</t>
  </si>
  <si>
    <t>GOUDEAU ALICE</t>
  </si>
  <si>
    <t>BAZIN ALYSSA</t>
  </si>
  <si>
    <t>CABOT LISE</t>
  </si>
  <si>
    <t>LELIEVRE ALICIA</t>
  </si>
  <si>
    <t>HEBERT MANON</t>
  </si>
  <si>
    <t>RONDEAU CHARLOTTE</t>
  </si>
  <si>
    <t>GUICHARD BERENICE</t>
  </si>
  <si>
    <t>DAVID JUSTINE</t>
  </si>
  <si>
    <t>MILLOT JOHANNA</t>
  </si>
  <si>
    <t>PELLETIER ZOE</t>
  </si>
  <si>
    <t>ZEMMOUR MASSILYA</t>
  </si>
  <si>
    <t>STURM NAWEL</t>
  </si>
  <si>
    <t>ZEMMOUR SYLIANA</t>
  </si>
  <si>
    <t>MAGNAN MELWEN</t>
  </si>
  <si>
    <t>SOUCHOIS CELIA</t>
  </si>
  <si>
    <t>DIAKHABI NENE</t>
  </si>
  <si>
    <t>DEVILLERS CLARA</t>
  </si>
  <si>
    <t>Total point</t>
  </si>
  <si>
    <t>TOTAL PARTICIPANT</t>
  </si>
  <si>
    <t>NBRE DE POULE</t>
  </si>
  <si>
    <t>2e tournoi</t>
  </si>
  <si>
    <t>3e tournoi</t>
  </si>
  <si>
    <t>4e tournoi</t>
  </si>
  <si>
    <t>5e tournoi</t>
  </si>
  <si>
    <t>1er tournoi</t>
  </si>
  <si>
    <t>6e tournoi</t>
  </si>
  <si>
    <t>7e tournoi</t>
  </si>
  <si>
    <t>8e tournoi</t>
  </si>
  <si>
    <t>9e tournoi</t>
  </si>
  <si>
    <t>Année</t>
  </si>
  <si>
    <t>Effectifs</t>
  </si>
  <si>
    <t>10e tournoi</t>
  </si>
  <si>
    <t>RESULTATS TOURNOI LIEUREY NOVEMBRE 2017</t>
  </si>
  <si>
    <t>ABDALLA YASSINE</t>
  </si>
  <si>
    <t>A.L.ECOLE MADELEINE</t>
  </si>
  <si>
    <t>J.C.PT AUDEMER</t>
  </si>
  <si>
    <t>J.C.NEUBOURG</t>
  </si>
  <si>
    <t>ACQUIGNY-JUDO VALLEE DE L EURE</t>
  </si>
  <si>
    <t>JUDO CLUB DE LIEUREY</t>
  </si>
  <si>
    <t>BAKERMAN GAETAN</t>
  </si>
  <si>
    <t>J.C.LA SAUSSAYE</t>
  </si>
  <si>
    <t>BARROIS MATHIS</t>
  </si>
  <si>
    <t>U.S.DE RUGLES</t>
  </si>
  <si>
    <t>BATREL CHARLES</t>
  </si>
  <si>
    <t>J.C.LOUVIERS</t>
  </si>
  <si>
    <t>BERTHELOT MAXENCE</t>
  </si>
  <si>
    <t>ASBR JUDO DU ROUMOIS</t>
  </si>
  <si>
    <t>BLARD ETIENNE</t>
  </si>
  <si>
    <t>BODNAR ARTUR</t>
  </si>
  <si>
    <t>BOULINGUE PAUL</t>
  </si>
  <si>
    <t>E.J. BOURG ACHARD - ROUMOIS</t>
  </si>
  <si>
    <t>BOULZELGHA AHMED</t>
  </si>
  <si>
    <t>BRIANT TITOUAN</t>
  </si>
  <si>
    <t>C.S.BEAUMONTAIS</t>
  </si>
  <si>
    <t>BROFFE RAPHAEL</t>
  </si>
  <si>
    <t>CAFTANERA PAULO</t>
  </si>
  <si>
    <t>CARABIE CLEMENT</t>
  </si>
  <si>
    <t>EVREUX JUDO AGGLOMERATION</t>
  </si>
  <si>
    <t>JUDO CLUB DE BRIONNE</t>
  </si>
  <si>
    <t>ST SEBASTIEN SPORTS</t>
  </si>
  <si>
    <t>DAGNEAUX TRYTAN</t>
  </si>
  <si>
    <t>DANIEL BRYAN</t>
  </si>
  <si>
    <t>DELAUNAY DENNIS</t>
  </si>
  <si>
    <t>DELAUNEY HELIOS</t>
  </si>
  <si>
    <t>DESPLANQUES TONY</t>
  </si>
  <si>
    <t>DEVESLY LOUIS</t>
  </si>
  <si>
    <t>DUBOURG MATHYS</t>
  </si>
  <si>
    <t>DUBUC TIMOTHE</t>
  </si>
  <si>
    <t>DUCHEMIN ELIOTT</t>
  </si>
  <si>
    <t>DUFROS YANN</t>
  </si>
  <si>
    <t>FRERET JONATHAN</t>
  </si>
  <si>
    <t>GALINDO FERNANDO</t>
  </si>
  <si>
    <t>GRANTE HUGO</t>
  </si>
  <si>
    <t>GRICHOIS ETHAN</t>
  </si>
  <si>
    <t>GUILLOTIN RAPHAEL</t>
  </si>
  <si>
    <t>HEYSE AXEL</t>
  </si>
  <si>
    <t>HOLZ ESTEBAN</t>
  </si>
  <si>
    <t>JOURDAN CLEMENT</t>
  </si>
  <si>
    <t>US DE GRAVIGNY SECT. JUDO</t>
  </si>
  <si>
    <t>LANGLOIS ETHAN</t>
  </si>
  <si>
    <t>LAZAAR ADAM</t>
  </si>
  <si>
    <t>LEON TOM</t>
  </si>
  <si>
    <t>LEROUX TIMOTHEY</t>
  </si>
  <si>
    <t>SPORTING CL.BERNAY</t>
  </si>
  <si>
    <t>MANDIANGU JULES</t>
  </si>
  <si>
    <t>MARCHAL LEO</t>
  </si>
  <si>
    <t>MARCOU GALLAHAN</t>
  </si>
  <si>
    <t>MARCOU KILIAN</t>
  </si>
  <si>
    <t>MARIA FERNANDES EVARISTO</t>
  </si>
  <si>
    <t>MARIE BENJAMIN</t>
  </si>
  <si>
    <t>MASSE PAUL</t>
  </si>
  <si>
    <t>MOREAU LEO</t>
  </si>
  <si>
    <t>MORLET ADRIEN</t>
  </si>
  <si>
    <t>OGANESIAN GOR</t>
  </si>
  <si>
    <t>PAGE LEGENDRE ADRIEN</t>
  </si>
  <si>
    <t>PARROT LYAM</t>
  </si>
  <si>
    <t>PILLON FLORIAN</t>
  </si>
  <si>
    <t>PINEAU MATEO</t>
  </si>
  <si>
    <t>PLA BAPTISTE</t>
  </si>
  <si>
    <t>PONTALLIER MAXENCE</t>
  </si>
  <si>
    <t>RAGNEAU ARTHUR</t>
  </si>
  <si>
    <t>RICHERT ARMAND</t>
  </si>
  <si>
    <t>RIVETTE NOLAN</t>
  </si>
  <si>
    <t>ROCTON LORENZO</t>
  </si>
  <si>
    <t>SOMMA TRISTAN</t>
  </si>
  <si>
    <t>TERMIRALIEV SAMAD</t>
  </si>
  <si>
    <t>THOMAS NATHAN</t>
  </si>
  <si>
    <t>TINEL-BEAUTIER GIOVANNI</t>
  </si>
  <si>
    <t>TOUTAIN MATTHIAS</t>
  </si>
  <si>
    <t>YACHIR ILIES</t>
  </si>
  <si>
    <t>(vide)</t>
  </si>
  <si>
    <t>Classement Club établi sur les</t>
  </si>
  <si>
    <t>meilleurs résultats</t>
  </si>
  <si>
    <t>JA</t>
  </si>
  <si>
    <t>PICARD ROUAULT JADE</t>
  </si>
  <si>
    <t>SCHLOSSER ALICE</t>
  </si>
  <si>
    <t>MALBRANCHE MAYLINE</t>
  </si>
  <si>
    <t>DELAVOYE LEA</t>
  </si>
  <si>
    <t>GOUDEAU ENORA</t>
  </si>
  <si>
    <t>FERRE GABRIELLE</t>
  </si>
  <si>
    <t>LEVIEILS AMELIA</t>
  </si>
  <si>
    <t>SERE LOLA</t>
  </si>
  <si>
    <t>DUCASSE ZOE</t>
  </si>
  <si>
    <t>TRIBOULT--MICHAUT HELOISE</t>
  </si>
  <si>
    <t>CALAIS NOELINE</t>
  </si>
  <si>
    <t>PINEAU MAEVA</t>
  </si>
  <si>
    <t>GUYOT CLEA</t>
  </si>
  <si>
    <t>SAINT GEORGES MAELLE</t>
  </si>
  <si>
    <t>DECROSSE APOLLINE</t>
  </si>
  <si>
    <t>BAKANG TEYSSA</t>
  </si>
  <si>
    <t>EVEILLE JADE</t>
  </si>
  <si>
    <t>LEMAIRE LILOU</t>
  </si>
  <si>
    <t>YVETOT MONA</t>
  </si>
  <si>
    <t>BASSE KELICE</t>
  </si>
  <si>
    <t>DARLOT EMMA</t>
  </si>
  <si>
    <t>LEJEUNE MADISON</t>
  </si>
  <si>
    <t>LAMBERT MARGOT</t>
  </si>
  <si>
    <t>BEAL ANGELE</t>
  </si>
  <si>
    <t>HOCHART LEANNE</t>
  </si>
  <si>
    <t>ANCELIN ROMANE</t>
  </si>
  <si>
    <t>WENZEL RAPHAELLE</t>
  </si>
  <si>
    <t>SAAR MATY</t>
  </si>
  <si>
    <t>FERNANDES MOREIRA ROSIANA JOAQUIM</t>
  </si>
  <si>
    <t>OR</t>
  </si>
  <si>
    <t>Nbre 1er</t>
  </si>
  <si>
    <t>Points 1er</t>
  </si>
  <si>
    <t>Nbre 2eme</t>
  </si>
  <si>
    <t>Points 2eme</t>
  </si>
  <si>
    <t>Nbre 3eme</t>
  </si>
  <si>
    <t>Points 3eme</t>
  </si>
  <si>
    <t>Nbre 4eme</t>
  </si>
  <si>
    <t>Points 4eme</t>
  </si>
  <si>
    <t>Nbre 5eme</t>
  </si>
  <si>
    <t>Points 5eme</t>
  </si>
  <si>
    <t>présents</t>
  </si>
  <si>
    <t>inscrits</t>
  </si>
  <si>
    <t>Judokas</t>
  </si>
  <si>
    <t>Valeurs</t>
  </si>
  <si>
    <t>1er</t>
  </si>
  <si>
    <t>2eme</t>
  </si>
  <si>
    <t>4eme</t>
  </si>
  <si>
    <t>5eme</t>
  </si>
  <si>
    <t>3eme</t>
  </si>
  <si>
    <t>Top 20</t>
  </si>
  <si>
    <t>Classement des Clubs</t>
  </si>
  <si>
    <t>Nbre 1er classement</t>
  </si>
  <si>
    <t>Nbre 1er restant</t>
  </si>
  <si>
    <t>Nbre 2eme classement</t>
  </si>
  <si>
    <t>Points 1er classement</t>
  </si>
  <si>
    <t>Points 2eme classement</t>
  </si>
  <si>
    <t>Nbre 2eme restant</t>
  </si>
  <si>
    <t>Nbre 3eme classement</t>
  </si>
  <si>
    <t>Points 3eme classement</t>
  </si>
  <si>
    <t>LENOIR MAEL</t>
  </si>
  <si>
    <t>SERVAIN ENZO</t>
  </si>
  <si>
    <t>VERNAZ CELESTIN</t>
  </si>
  <si>
    <t>BOUET MOREAUX SACHA</t>
  </si>
  <si>
    <t>CRUCHET ETHAN</t>
  </si>
  <si>
    <t>LE FLOCH CLEMENT</t>
  </si>
  <si>
    <t>POTHIN BENJAMIN</t>
  </si>
  <si>
    <t>KAANICHE AHMED</t>
  </si>
  <si>
    <t>SOUCHOIS MARTIN</t>
  </si>
  <si>
    <t>DE LOR ETHAN</t>
  </si>
  <si>
    <t>POMMIER VITALI NOE</t>
  </si>
  <si>
    <t>ANQUETIL LUCAS</t>
  </si>
  <si>
    <t>BOUCHERON AMAURY</t>
  </si>
  <si>
    <t>MOREAU NOA</t>
  </si>
  <si>
    <t>FOUQUER SACHA</t>
  </si>
  <si>
    <t>FARCY JULES</t>
  </si>
  <si>
    <t>DELORT GABIN</t>
  </si>
  <si>
    <t>LACAILLE ALEX</t>
  </si>
  <si>
    <t>LEROUVILLOIS ENZO</t>
  </si>
  <si>
    <t>LEFAYE JULIANN</t>
  </si>
  <si>
    <t>ANQUETIL ROMAIN</t>
  </si>
  <si>
    <t>CAVE JULIAN</t>
  </si>
  <si>
    <t>CHAPLAIN-DELPORTE ACHILLE</t>
  </si>
  <si>
    <t>LONNEVILLE MAEL</t>
  </si>
  <si>
    <t>LEFEBVRE QUENTIN</t>
  </si>
  <si>
    <t>BOURCIER ALBIN</t>
  </si>
  <si>
    <t>MORICE SIMON</t>
  </si>
  <si>
    <t>SAINT GEORGES TIMEO</t>
  </si>
  <si>
    <t>LAPOTRE THEO</t>
  </si>
  <si>
    <t>VIGLINO LOUIS</t>
  </si>
  <si>
    <t>GRAINVILLE LOUIS</t>
  </si>
  <si>
    <t>BOUET MOREAUX ARTHUR</t>
  </si>
  <si>
    <t>LESAUVAGE LEO</t>
  </si>
  <si>
    <t>KLEIN AARON</t>
  </si>
  <si>
    <t>PINTO BAPTISTE</t>
  </si>
  <si>
    <t>ALLAMELLE JADEN</t>
  </si>
  <si>
    <t>DESOUDIN ALEXANDRE</t>
  </si>
  <si>
    <t>LEPRETRE NOA</t>
  </si>
  <si>
    <t>MAUCOLIN BRYAN</t>
  </si>
  <si>
    <t>NUKENDI NAEL</t>
  </si>
  <si>
    <t>QUIDEL MILO</t>
  </si>
  <si>
    <t>SEIGNEUR JULIEN</t>
  </si>
  <si>
    <t>BUNEL SACHA</t>
  </si>
  <si>
    <t>PORET CONSTANTIN</t>
  </si>
  <si>
    <t>RENAUDIN ADAN</t>
  </si>
  <si>
    <t>SAUSSAIS TIMEO</t>
  </si>
  <si>
    <t>BEGUE ELOAN</t>
  </si>
  <si>
    <t>CHION DASTAN</t>
  </si>
  <si>
    <t>MORLET MALWIN</t>
  </si>
  <si>
    <t>LELARGUE YANIS</t>
  </si>
  <si>
    <t>VERNEUIL DAMIEN</t>
  </si>
  <si>
    <t>MARCHIONI DIDIER TRISTAN</t>
  </si>
  <si>
    <t>LALOYER THEO</t>
  </si>
  <si>
    <t>THOMAS ALEXIS</t>
  </si>
  <si>
    <t>DUHAMEL WAYNE</t>
  </si>
  <si>
    <t>DELAHAYE LUCAS</t>
  </si>
  <si>
    <t>GAILLARDET KEERAN</t>
  </si>
  <si>
    <t>RICHARD GABIN</t>
  </si>
  <si>
    <t>OLIVEIRA-LABBE TIMOTE</t>
  </si>
  <si>
    <t>LAVICE AARON</t>
  </si>
  <si>
    <t>JOLY KYLIAN</t>
  </si>
  <si>
    <t>KODRNJA VALENTIN</t>
  </si>
  <si>
    <t>BENYETTOU GERARDIN SAMUEL</t>
  </si>
  <si>
    <t>GUILLOU PAUL</t>
  </si>
  <si>
    <t>LANGLOIS GABIN</t>
  </si>
  <si>
    <t>COIN AXEL</t>
  </si>
  <si>
    <t>MBOUMBA YAMIS</t>
  </si>
  <si>
    <t>SEGUIN LEO</t>
  </si>
  <si>
    <t>DUMONT MATHIS</t>
  </si>
  <si>
    <t>DESHAYES MAXENCE</t>
  </si>
  <si>
    <t>AUDOUIN HECTOR</t>
  </si>
  <si>
    <t>LEFORESTIER MATHIAS</t>
  </si>
  <si>
    <t>DUBOIS ANTOINE</t>
  </si>
  <si>
    <t>BETTIN PIERRE</t>
  </si>
  <si>
    <t>BERKANE ADAM</t>
  </si>
  <si>
    <t>DUCHEMIN CLEMENT</t>
  </si>
  <si>
    <t>GUILLOT WILLIAM</t>
  </si>
  <si>
    <t>KUPKA HIVET LOTHAIRE</t>
  </si>
  <si>
    <t>CHALLES CLEMENT</t>
  </si>
  <si>
    <t>LEROUX NATHAN</t>
  </si>
  <si>
    <t>BARTHE PAOLI ANTOINE</t>
  </si>
  <si>
    <t>FALIZE ENZO</t>
  </si>
  <si>
    <t>FILLATRE VALENTIN</t>
  </si>
  <si>
    <t>ROSE NATHAN</t>
  </si>
  <si>
    <t>IKOUNA JOLY ILIES</t>
  </si>
  <si>
    <t>DESCHAMPS ELOUAN</t>
  </si>
  <si>
    <t>LECOQ MATHEO</t>
  </si>
  <si>
    <t>AUBE RAPHAEL</t>
  </si>
  <si>
    <t>THOMAS ALEX</t>
  </si>
  <si>
    <t>MORILLON YOANN</t>
  </si>
  <si>
    <t>CHARTIER JOSHUA</t>
  </si>
  <si>
    <t>RENARD GABIN</t>
  </si>
  <si>
    <t>OLIVIER VALENTIN</t>
  </si>
  <si>
    <t>VOLARD MONTHULE HUGUES</t>
  </si>
  <si>
    <t>FERTE MILO</t>
  </si>
  <si>
    <t>MORLET MARCEAU</t>
  </si>
  <si>
    <t>DELADRIERE AARON</t>
  </si>
  <si>
    <t>LE NGOC HUE ARSENE</t>
  </si>
  <si>
    <t>BAYONA RUIZ HUGO</t>
  </si>
  <si>
    <t>DRIEUX ALI</t>
  </si>
  <si>
    <t>GAUCHE CLEMENT</t>
  </si>
  <si>
    <t>BEAL GASPARD</t>
  </si>
  <si>
    <t>BOUTIN DANY</t>
  </si>
  <si>
    <t>LAICHOUR RONAN</t>
  </si>
  <si>
    <t>LELOUP GABRIEL</t>
  </si>
  <si>
    <t>Chouat AHMED AMINE</t>
  </si>
  <si>
    <t>BELLOIS JULES</t>
  </si>
  <si>
    <t>AMOURS LE CLEC H SACHA</t>
  </si>
  <si>
    <t>BEVIS THAMAEL</t>
  </si>
  <si>
    <t>VILLEY SACHA</t>
  </si>
  <si>
    <t>LEBLANC MAXENCE</t>
  </si>
  <si>
    <t>DUBOIS MATHIS</t>
  </si>
  <si>
    <t>BAUSSARD DUVAUCHEL SWAN</t>
  </si>
  <si>
    <t>LEPOUDERE ESTEBAN</t>
  </si>
  <si>
    <t>MAHMOUD RAYANE</t>
  </si>
  <si>
    <t>HELDEBAUME MALONE</t>
  </si>
  <si>
    <t>MARECHAL CORENTIN</t>
  </si>
  <si>
    <t>MULOT HUGO</t>
  </si>
  <si>
    <t>NGALANI EVANN</t>
  </si>
  <si>
    <t>VIOLETTE ILYAS</t>
  </si>
  <si>
    <t>CHOET SOHANN</t>
  </si>
  <si>
    <t>ZORIRI RASIME</t>
  </si>
  <si>
    <t>DYVRANDE BAPTISTE</t>
  </si>
  <si>
    <t>DUPRE MARTIN</t>
  </si>
  <si>
    <t>MEZGEC CHARLES</t>
  </si>
  <si>
    <t>GIRE YANN</t>
  </si>
  <si>
    <t>TSISKARASMVILI NIKOLOZ</t>
  </si>
  <si>
    <t>DELANOE NOLHAN</t>
  </si>
  <si>
    <t>MAHOUNGOU MOUELLE DANY</t>
  </si>
  <si>
    <t>ASSENARD RAPHAEL</t>
  </si>
  <si>
    <t>NOEL JULES</t>
  </si>
  <si>
    <t>SALOMON AVENDANO ANTONIN</t>
  </si>
  <si>
    <t>CHUETTE LEO</t>
  </si>
  <si>
    <t>MEZERETTE NATHAN</t>
  </si>
  <si>
    <t>JELLAM HAMZA</t>
  </si>
  <si>
    <t>GUILLOU LEO</t>
  </si>
  <si>
    <t>Nbre 3eme restant</t>
  </si>
  <si>
    <t>Nbre 4eme classement</t>
  </si>
  <si>
    <t>Points 4eme classement</t>
  </si>
  <si>
    <t>Nbre 4eme restant</t>
  </si>
  <si>
    <t>Nbre 5eme classement</t>
  </si>
  <si>
    <t>Points 5eme classement</t>
  </si>
  <si>
    <t>Nbre 5eme restant</t>
  </si>
  <si>
    <t>Clubs</t>
  </si>
  <si>
    <t>CHOUAT YASSINE</t>
  </si>
  <si>
    <t>FERCOQ ELINE</t>
  </si>
  <si>
    <t>BRUCHON CELINE</t>
  </si>
  <si>
    <t>PANNIER SALOME</t>
  </si>
  <si>
    <t>DUJARDIN MARYLOU</t>
  </si>
  <si>
    <t>BESNARD ZOE</t>
  </si>
  <si>
    <t>GAFFET LIVIA</t>
  </si>
  <si>
    <t>HEBERT CALIE</t>
  </si>
  <si>
    <t>BUTET ALICIA</t>
  </si>
  <si>
    <t>RIBAULT JUSTINE</t>
  </si>
  <si>
    <t>LESUEUR LOUISE</t>
  </si>
  <si>
    <t>POTHIN JADE</t>
  </si>
  <si>
    <t>ERNOULT LOUISE</t>
  </si>
  <si>
    <t>BRANCHU LEA</t>
  </si>
  <si>
    <t>WENZEL SARAH</t>
  </si>
  <si>
    <t>DONNET LUNA</t>
  </si>
  <si>
    <t>MARNONI LOLA</t>
  </si>
  <si>
    <t>OUSSER LOANE</t>
  </si>
  <si>
    <t>KASMI SAIDA</t>
  </si>
  <si>
    <t>MENU CHARLIE</t>
  </si>
  <si>
    <t>ROUSSEL TIPHAINE</t>
  </si>
  <si>
    <t>GUERRE CLEMENCE</t>
  </si>
  <si>
    <t>LEGAY SUZIE</t>
  </si>
  <si>
    <t>JEZIORSKI EMMA</t>
  </si>
  <si>
    <t>DECROS GARANCE</t>
  </si>
  <si>
    <t>AUZOUX LISA</t>
  </si>
  <si>
    <t>DARLOT LILI</t>
  </si>
  <si>
    <t>LE BIHAN YLONA</t>
  </si>
  <si>
    <t>CHARABIE MAI</t>
  </si>
  <si>
    <t>JASSON MAYLINE</t>
  </si>
  <si>
    <t>MARTIN ILYANA</t>
  </si>
  <si>
    <t>AIDARA NAFI</t>
  </si>
  <si>
    <t>GRIMONPREZ MARIE</t>
  </si>
  <si>
    <t>BONNAILLIE ORIANE</t>
  </si>
  <si>
    <t>KASMI ASMA</t>
  </si>
  <si>
    <t>POTIN MANON</t>
  </si>
  <si>
    <t>BOURLIER JULIA</t>
  </si>
  <si>
    <t>DELATTRE CHARLOTTE</t>
  </si>
  <si>
    <t>NGHOZENZEM CECILIA</t>
  </si>
  <si>
    <t>DELHOMME ABIGAELLE</t>
  </si>
  <si>
    <t>AMERIS ELOISE</t>
  </si>
  <si>
    <t>BIBOKO MERVEILIE</t>
  </si>
  <si>
    <t>CHASTEL JULIE</t>
  </si>
  <si>
    <t>BITSINDOU NELIA</t>
  </si>
  <si>
    <t>SIMON NINON</t>
  </si>
  <si>
    <t>FORGET NOELINE</t>
  </si>
  <si>
    <t>AUBREE ORLANE</t>
  </si>
  <si>
    <t>CAMUS VANINA</t>
  </si>
  <si>
    <t>DESRUES MATHILDE</t>
  </si>
  <si>
    <t>BALUT CLARA</t>
  </si>
  <si>
    <t>LE BOLLOCH MATHILDE</t>
  </si>
  <si>
    <t>PIED NOEL AGATHE</t>
  </si>
  <si>
    <t>PECOURT MANON</t>
  </si>
  <si>
    <t>HAVARD JANELLE</t>
  </si>
  <si>
    <t>BARRO LEMELLE MAYLIS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</si>
</sst>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Verdan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u/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Arial"/>
      <family val="2"/>
    </font>
    <font>
      <sz val="11"/>
      <color theme="0" tint="-0.34998626667073579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3">
    <xf numFmtId="0" fontId="0" fillId="0" borderId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1" borderId="9" applyNumberFormat="0" applyAlignment="0" applyProtection="0"/>
    <xf numFmtId="0" fontId="17" fillId="0" borderId="10" applyNumberFormat="0" applyFill="0" applyAlignment="0" applyProtection="0"/>
    <xf numFmtId="0" fontId="1" fillId="32" borderId="11" applyNumberFormat="0" applyFont="0" applyAlignment="0" applyProtection="0"/>
    <xf numFmtId="0" fontId="18" fillId="33" borderId="9" applyNumberFormat="0" applyAlignment="0" applyProtection="0"/>
    <xf numFmtId="0" fontId="19" fillId="34" borderId="0" applyNumberFormat="0" applyBorder="0" applyAlignment="0" applyProtection="0"/>
    <xf numFmtId="0" fontId="20" fillId="35" borderId="0" applyNumberFormat="0" applyBorder="0" applyAlignment="0" applyProtection="0"/>
    <xf numFmtId="0" fontId="9" fillId="0" borderId="0"/>
    <xf numFmtId="0" fontId="21" fillId="36" borderId="0" applyNumberFormat="0" applyBorder="0" applyAlignment="0" applyProtection="0"/>
    <xf numFmtId="0" fontId="22" fillId="31" borderId="12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9" fillId="37" borderId="17" applyNumberFormat="0" applyAlignment="0" applyProtection="0"/>
  </cellStyleXfs>
  <cellXfs count="81">
    <xf numFmtId="0" fontId="0" fillId="0" borderId="0" xfId="0"/>
    <xf numFmtId="0" fontId="0" fillId="0" borderId="1" xfId="0" applyBorder="1"/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4" borderId="1" xfId="0" applyFill="1" applyBorder="1"/>
    <xf numFmtId="0" fontId="2" fillId="0" borderId="5" xfId="0" applyFont="1" applyFill="1" applyBorder="1" applyAlignment="1">
      <alignment horizontal="center"/>
    </xf>
    <xf numFmtId="0" fontId="10" fillId="0" borderId="1" xfId="32" applyFont="1" applyBorder="1" applyAlignment="1">
      <alignment horizontal="center" vertical="center"/>
    </xf>
    <xf numFmtId="0" fontId="0" fillId="5" borderId="1" xfId="0" applyFill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4" borderId="6" xfId="0" applyFill="1" applyBorder="1"/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top" readingOrder="1"/>
    </xf>
    <xf numFmtId="0" fontId="30" fillId="0" borderId="1" xfId="0" applyFont="1" applyBorder="1" applyAlignment="1">
      <alignment horizontal="center" vertical="top" readingOrder="1"/>
    </xf>
    <xf numFmtId="0" fontId="9" fillId="0" borderId="1" xfId="0" applyFont="1" applyBorder="1" applyAlignment="1">
      <alignment horizontal="center" vertical="top" readingOrder="1"/>
    </xf>
    <xf numFmtId="0" fontId="0" fillId="0" borderId="1" xfId="0" applyBorder="1" applyAlignment="1">
      <alignment horizontal="center" vertical="center" readingOrder="1"/>
    </xf>
    <xf numFmtId="0" fontId="30" fillId="0" borderId="1" xfId="0" applyFont="1" applyBorder="1" applyAlignment="1">
      <alignment horizontal="center" vertical="center" readingOrder="1"/>
    </xf>
    <xf numFmtId="0" fontId="0" fillId="0" borderId="1" xfId="0" applyBorder="1" applyAlignment="1">
      <alignment horizontal="center" vertical="center" wrapText="1" readingOrder="1"/>
    </xf>
    <xf numFmtId="0" fontId="9" fillId="0" borderId="1" xfId="0" applyFont="1" applyBorder="1" applyAlignment="1">
      <alignment horizontal="center" vertical="center" readingOrder="1"/>
    </xf>
    <xf numFmtId="0" fontId="0" fillId="38" borderId="1" xfId="0" applyFill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40" borderId="1" xfId="0" applyFill="1" applyBorder="1"/>
    <xf numFmtId="0" fontId="0" fillId="5" borderId="8" xfId="0" applyFill="1" applyBorder="1"/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32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 wrapText="1"/>
    </xf>
    <xf numFmtId="0" fontId="5" fillId="3" borderId="21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21" xfId="0" applyFont="1" applyFill="1" applyBorder="1" applyAlignment="1">
      <alignment vertical="center"/>
    </xf>
    <xf numFmtId="0" fontId="0" fillId="39" borderId="22" xfId="0" applyFill="1" applyBorder="1" applyAlignment="1">
      <alignment horizontal="center"/>
    </xf>
    <xf numFmtId="0" fontId="0" fillId="39" borderId="1" xfId="0" applyFill="1" applyBorder="1" applyAlignment="1">
      <alignment horizontal="center"/>
    </xf>
    <xf numFmtId="0" fontId="28" fillId="39" borderId="23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33" fillId="0" borderId="24" xfId="0" applyFont="1" applyBorder="1" applyAlignment="1">
      <alignment horizontal="center"/>
    </xf>
    <xf numFmtId="0" fontId="33" fillId="0" borderId="25" xfId="0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0" fontId="0" fillId="38" borderId="30" xfId="0" applyFill="1" applyBorder="1"/>
    <xf numFmtId="0" fontId="0" fillId="38" borderId="31" xfId="0" applyFill="1" applyBorder="1"/>
    <xf numFmtId="0" fontId="0" fillId="39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38" borderId="32" xfId="0" applyFill="1" applyBorder="1"/>
    <xf numFmtId="0" fontId="0" fillId="38" borderId="34" xfId="0" applyFill="1" applyBorder="1"/>
    <xf numFmtId="0" fontId="31" fillId="38" borderId="33" xfId="0" applyFont="1" applyFill="1" applyBorder="1"/>
    <xf numFmtId="0" fontId="32" fillId="38" borderId="27" xfId="0" applyFont="1" applyFill="1" applyBorder="1" applyAlignment="1">
      <alignment horizontal="center"/>
    </xf>
    <xf numFmtId="0" fontId="32" fillId="38" borderId="28" xfId="0" applyFont="1" applyFill="1" applyBorder="1" applyAlignment="1">
      <alignment horizontal="center"/>
    </xf>
    <xf numFmtId="0" fontId="32" fillId="38" borderId="29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5" fillId="3" borderId="7" xfId="0" applyFont="1" applyFill="1" applyBorder="1" applyAlignment="1">
      <alignment horizontal="center" vertical="center"/>
    </xf>
  </cellXfs>
  <cellStyles count="43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Normal 2" xfId="32"/>
    <cellStyle name="Satisfaisant" xfId="33" builtinId="26" customBuiltin="1"/>
    <cellStyle name="Sortie" xfId="34" builtinId="21" customBuiltin="1"/>
    <cellStyle name="Texte explicatif" xfId="35" builtinId="53" customBuiltin="1"/>
    <cellStyle name="Titre" xfId="36" builtinId="15" customBuiltin="1"/>
    <cellStyle name="Titre 1" xfId="37" builtinId="16" customBuiltin="1"/>
    <cellStyle name="Titre 2" xfId="38" builtinId="17" customBuiltin="1"/>
    <cellStyle name="Titre 3" xfId="39" builtinId="18" customBuiltin="1"/>
    <cellStyle name="Titre 4" xfId="40" builtinId="19" customBuiltin="1"/>
    <cellStyle name="Total" xfId="41" builtinId="25" customBuiltin="1"/>
    <cellStyle name="Vérification" xfId="42" builtinId="23" customBuiltin="1"/>
  </cellStyles>
  <dxfs count="18"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  <border>
        <top/>
        <vertical/>
      </border>
    </dxf>
    <dxf>
      <fill>
        <patternFill>
          <bgColor theme="0" tint="-0.499984740745262"/>
        </patternFill>
      </fill>
      <border>
        <top/>
        <vertical/>
      </border>
    </dxf>
    <dxf>
      <fill>
        <patternFill>
          <bgColor theme="0" tint="-0.499984740745262"/>
        </patternFill>
      </fill>
      <border>
        <top/>
        <vertical/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theme="0" tint="-0.249977111117893"/>
      </font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1460501</xdr:colOff>
      <xdr:row>6</xdr:row>
      <xdr:rowOff>194733</xdr:rowOff>
    </xdr:from>
    <xdr:to>
      <xdr:col>35</xdr:col>
      <xdr:colOff>250828</xdr:colOff>
      <xdr:row>11</xdr:row>
      <xdr:rowOff>185209</xdr:rowOff>
    </xdr:to>
    <xdr:pic>
      <xdr:nvPicPr>
        <xdr:cNvPr id="1025" name="Image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29001" y="1845733"/>
          <a:ext cx="2579160" cy="136630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36</xdr:col>
      <xdr:colOff>190500</xdr:colOff>
      <xdr:row>6</xdr:row>
      <xdr:rowOff>190499</xdr:rowOff>
    </xdr:from>
    <xdr:to>
      <xdr:col>42</xdr:col>
      <xdr:colOff>698502</xdr:colOff>
      <xdr:row>11</xdr:row>
      <xdr:rowOff>169333</xdr:rowOff>
    </xdr:to>
    <xdr:sp macro="" textlink="">
      <xdr:nvSpPr>
        <xdr:cNvPr id="3" name="AutoShape 2"/>
        <xdr:cNvSpPr>
          <a:spLocks noChangeArrowheads="1" noChangeShapeType="1" noTextEdit="1"/>
        </xdr:cNvSpPr>
      </xdr:nvSpPr>
      <xdr:spPr bwMode="auto">
        <a:xfrm>
          <a:off x="19325167" y="1841499"/>
          <a:ext cx="3407835" cy="1354667"/>
        </a:xfrm>
        <a:prstGeom prst="rect">
          <a:avLst/>
        </a:prstGeom>
      </xdr:spPr>
      <xdr:txBody>
        <a:bodyPr wrap="none" fromWordArt="1">
          <a:prstTxWarp prst="textFadeUp">
            <a:avLst>
              <a:gd name="adj" fmla="val 9991"/>
            </a:avLst>
          </a:prstTxWarp>
        </a:bodyPr>
        <a:lstStyle/>
        <a:p>
          <a:pPr algn="ctr" rtl="0">
            <a:buNone/>
          </a:pPr>
          <a:r>
            <a:rPr lang="fr-FR" sz="3600" kern="10" spc="0">
              <a:ln w="12600">
                <a:solidFill>
                  <a:srgbClr val="B2B2B2"/>
                </a:solidFill>
                <a:miter lim="800000"/>
                <a:headEnd/>
                <a:tailEnd/>
              </a:ln>
              <a:gradFill rotWithShape="0">
                <a:gsLst>
                  <a:gs pos="0">
                    <a:srgbClr val="000000"/>
                  </a:gs>
                  <a:gs pos="100000">
                    <a:srgbClr val="8C3D91"/>
                  </a:gs>
                </a:gsLst>
                <a:lin ang="5400000" scaled="1"/>
              </a:gradFill>
              <a:effectLst>
                <a:outerShdw dist="17819" dir="2700000" algn="ctr" rotWithShape="0">
                  <a:srgbClr val="875B0D"/>
                </a:outerShdw>
              </a:effectLst>
              <a:latin typeface="Arial Black"/>
            </a:rPr>
            <a:t>10e tournoi de LIEUREY</a:t>
          </a:r>
        </a:p>
        <a:p>
          <a:pPr algn="ctr" rtl="0">
            <a:buNone/>
          </a:pPr>
          <a:r>
            <a:rPr lang="fr-FR" sz="3600" kern="10" spc="0">
              <a:ln w="12600">
                <a:solidFill>
                  <a:srgbClr val="B2B2B2"/>
                </a:solidFill>
                <a:miter lim="800000"/>
                <a:headEnd/>
                <a:tailEnd/>
              </a:ln>
              <a:gradFill rotWithShape="0">
                <a:gsLst>
                  <a:gs pos="0">
                    <a:srgbClr val="000000"/>
                  </a:gs>
                  <a:gs pos="100000">
                    <a:srgbClr val="8C3D91"/>
                  </a:gs>
                </a:gsLst>
                <a:lin ang="5400000" scaled="1"/>
              </a:gradFill>
              <a:effectLst>
                <a:outerShdw dist="17819" dir="2700000" algn="ctr" rotWithShape="0">
                  <a:srgbClr val="875B0D"/>
                </a:outerShdw>
              </a:effectLst>
              <a:latin typeface="Arial Black"/>
            </a:rPr>
            <a:t>dimanche</a:t>
          </a:r>
          <a:r>
            <a:rPr lang="fr-FR" sz="3600" kern="10" spc="0" baseline="0">
              <a:ln w="12600">
                <a:solidFill>
                  <a:srgbClr val="B2B2B2"/>
                </a:solidFill>
                <a:miter lim="800000"/>
                <a:headEnd/>
                <a:tailEnd/>
              </a:ln>
              <a:gradFill rotWithShape="0">
                <a:gsLst>
                  <a:gs pos="0">
                    <a:srgbClr val="000000"/>
                  </a:gs>
                  <a:gs pos="100000">
                    <a:srgbClr val="8C3D91"/>
                  </a:gs>
                </a:gsLst>
                <a:lin ang="5400000" scaled="1"/>
              </a:gradFill>
              <a:effectLst>
                <a:outerShdw dist="17819" dir="2700000" algn="ctr" rotWithShape="0">
                  <a:srgbClr val="875B0D"/>
                </a:outerShdw>
              </a:effectLst>
              <a:latin typeface="Arial Black"/>
            </a:rPr>
            <a:t> 19 novembre</a:t>
          </a:r>
          <a:r>
            <a:rPr lang="fr-FR" sz="3600" kern="10" spc="0">
              <a:ln w="12600">
                <a:solidFill>
                  <a:srgbClr val="B2B2B2"/>
                </a:solidFill>
                <a:miter lim="800000"/>
                <a:headEnd/>
                <a:tailEnd/>
              </a:ln>
              <a:gradFill rotWithShape="0">
                <a:gsLst>
                  <a:gs pos="0">
                    <a:srgbClr val="000000"/>
                  </a:gs>
                  <a:gs pos="100000">
                    <a:srgbClr val="8C3D91"/>
                  </a:gs>
                </a:gsLst>
                <a:lin ang="5400000" scaled="1"/>
              </a:gradFill>
              <a:effectLst>
                <a:outerShdw dist="17819" dir="2700000" algn="ctr" rotWithShape="0">
                  <a:srgbClr val="875B0D"/>
                </a:outerShdw>
              </a:effectLst>
              <a:latin typeface="Arial Black"/>
            </a:rPr>
            <a:t> 2017</a:t>
          </a:r>
        </a:p>
      </xdr:txBody>
    </xdr:sp>
    <xdr:clientData/>
  </xdr:twoCellAnchor>
  <xdr:twoCellAnchor>
    <xdr:from>
      <xdr:col>32</xdr:col>
      <xdr:colOff>761999</xdr:colOff>
      <xdr:row>47</xdr:row>
      <xdr:rowOff>4234</xdr:rowOff>
    </xdr:from>
    <xdr:to>
      <xdr:col>34</xdr:col>
      <xdr:colOff>1557464</xdr:colOff>
      <xdr:row>54</xdr:row>
      <xdr:rowOff>74083</xdr:rowOff>
    </xdr:to>
    <xdr:pic>
      <xdr:nvPicPr>
        <xdr:cNvPr id="4" name="Image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68499" y="11984567"/>
          <a:ext cx="3208465" cy="169968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34</xdr:col>
      <xdr:colOff>1545166</xdr:colOff>
      <xdr:row>47</xdr:row>
      <xdr:rowOff>0</xdr:rowOff>
    </xdr:from>
    <xdr:to>
      <xdr:col>41</xdr:col>
      <xdr:colOff>21168</xdr:colOff>
      <xdr:row>52</xdr:row>
      <xdr:rowOff>190500</xdr:rowOff>
    </xdr:to>
    <xdr:sp macro="" textlink="">
      <xdr:nvSpPr>
        <xdr:cNvPr id="5" name="AutoShape 2"/>
        <xdr:cNvSpPr>
          <a:spLocks noChangeArrowheads="1" noChangeShapeType="1" noTextEdit="1"/>
        </xdr:cNvSpPr>
      </xdr:nvSpPr>
      <xdr:spPr bwMode="auto">
        <a:xfrm>
          <a:off x="17864666" y="11980333"/>
          <a:ext cx="3407835" cy="1354667"/>
        </a:xfrm>
        <a:prstGeom prst="rect">
          <a:avLst/>
        </a:prstGeom>
      </xdr:spPr>
      <xdr:txBody>
        <a:bodyPr wrap="none" fromWordArt="1">
          <a:prstTxWarp prst="textFadeUp">
            <a:avLst>
              <a:gd name="adj" fmla="val 9991"/>
            </a:avLst>
          </a:prstTxWarp>
        </a:bodyPr>
        <a:lstStyle/>
        <a:p>
          <a:pPr algn="ctr" rtl="0">
            <a:buNone/>
          </a:pPr>
          <a:r>
            <a:rPr lang="fr-FR" sz="3600" kern="10" spc="0">
              <a:ln w="12600">
                <a:solidFill>
                  <a:srgbClr val="B2B2B2"/>
                </a:solidFill>
                <a:miter lim="800000"/>
                <a:headEnd/>
                <a:tailEnd/>
              </a:ln>
              <a:gradFill rotWithShape="0">
                <a:gsLst>
                  <a:gs pos="0">
                    <a:srgbClr val="000000"/>
                  </a:gs>
                  <a:gs pos="100000">
                    <a:srgbClr val="8C3D91"/>
                  </a:gs>
                </a:gsLst>
                <a:lin ang="5400000" scaled="1"/>
              </a:gradFill>
              <a:effectLst>
                <a:outerShdw dist="17819" dir="2700000" algn="ctr" rotWithShape="0">
                  <a:srgbClr val="875B0D"/>
                </a:outerShdw>
              </a:effectLst>
              <a:latin typeface="Arial Black"/>
            </a:rPr>
            <a:t>10e tournoi de LIEUREY</a:t>
          </a:r>
        </a:p>
        <a:p>
          <a:pPr algn="ctr" rtl="0">
            <a:buNone/>
          </a:pPr>
          <a:r>
            <a:rPr lang="fr-FR" sz="3600" kern="10" spc="0">
              <a:ln w="12600">
                <a:solidFill>
                  <a:srgbClr val="B2B2B2"/>
                </a:solidFill>
                <a:miter lim="800000"/>
                <a:headEnd/>
                <a:tailEnd/>
              </a:ln>
              <a:gradFill rotWithShape="0">
                <a:gsLst>
                  <a:gs pos="0">
                    <a:srgbClr val="000000"/>
                  </a:gs>
                  <a:gs pos="100000">
                    <a:srgbClr val="8C3D91"/>
                  </a:gs>
                </a:gsLst>
                <a:lin ang="5400000" scaled="1"/>
              </a:gradFill>
              <a:effectLst>
                <a:outerShdw dist="17819" dir="2700000" algn="ctr" rotWithShape="0">
                  <a:srgbClr val="875B0D"/>
                </a:outerShdw>
              </a:effectLst>
              <a:latin typeface="Arial Black"/>
            </a:rPr>
            <a:t>dimanche</a:t>
          </a:r>
          <a:r>
            <a:rPr lang="fr-FR" sz="3600" kern="10" spc="0" baseline="0">
              <a:ln w="12600">
                <a:solidFill>
                  <a:srgbClr val="B2B2B2"/>
                </a:solidFill>
                <a:miter lim="800000"/>
                <a:headEnd/>
                <a:tailEnd/>
              </a:ln>
              <a:gradFill rotWithShape="0">
                <a:gsLst>
                  <a:gs pos="0">
                    <a:srgbClr val="000000"/>
                  </a:gs>
                  <a:gs pos="100000">
                    <a:srgbClr val="8C3D91"/>
                  </a:gs>
                </a:gsLst>
                <a:lin ang="5400000" scaled="1"/>
              </a:gradFill>
              <a:effectLst>
                <a:outerShdw dist="17819" dir="2700000" algn="ctr" rotWithShape="0">
                  <a:srgbClr val="875B0D"/>
                </a:outerShdw>
              </a:effectLst>
              <a:latin typeface="Arial Black"/>
            </a:rPr>
            <a:t> 19 novembre</a:t>
          </a:r>
          <a:r>
            <a:rPr lang="fr-FR" sz="3600" kern="10" spc="0">
              <a:ln w="12600">
                <a:solidFill>
                  <a:srgbClr val="B2B2B2"/>
                </a:solidFill>
                <a:miter lim="800000"/>
                <a:headEnd/>
                <a:tailEnd/>
              </a:ln>
              <a:gradFill rotWithShape="0">
                <a:gsLst>
                  <a:gs pos="0">
                    <a:srgbClr val="000000"/>
                  </a:gs>
                  <a:gs pos="100000">
                    <a:srgbClr val="8C3D91"/>
                  </a:gs>
                </a:gsLst>
                <a:lin ang="5400000" scaled="1"/>
              </a:gradFill>
              <a:effectLst>
                <a:outerShdw dist="17819" dir="2700000" algn="ctr" rotWithShape="0">
                  <a:srgbClr val="875B0D"/>
                </a:outerShdw>
              </a:effectLst>
              <a:latin typeface="Arial Black"/>
            </a:rPr>
            <a:t> 2017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unel" refreshedDate="43058.737680324077" createdVersion="3" refreshedVersion="3" minRefreshableVersion="3" recordCount="380">
  <cacheSource type="worksheet">
    <worksheetSource ref="A1:E594" sheet="Classementsindividuels"/>
  </cacheSource>
  <cacheFields count="5">
    <cacheField name="NOM PRENOM" numFmtId="0">
      <sharedItems containsBlank="1"/>
    </cacheField>
    <cacheField name="CLUB" numFmtId="0">
      <sharedItems containsBlank="1" count="22">
        <s v="JUDO CLUB DE LIEUREY"/>
        <s v="ACQUIGNY-JUDO VALLEE DE L EURE"/>
        <s v="J.C.PT AUDEMER"/>
        <s v="EVREUX JUDO AGGLOMERATION"/>
        <s v="JUDO CLUB DE BRIONNE"/>
        <s v="A.L.ECOLE MADELEINE"/>
        <s v="ASBR JUDO DU ROUMOIS"/>
        <s v="MAROLLES"/>
        <s v="LYRE"/>
        <s v="US DE GRAVIGNY SECT. JUDO"/>
        <s v="SPORTING CL.BERNAY"/>
        <s v="C.S.BEAUMONTAIS"/>
        <s v="ST SEBASTIEN SPORTS"/>
        <s v="J.C.LOUVIERS"/>
        <s v="J.C.NEUBOURG"/>
        <s v="U.S.DE RUGLES"/>
        <s v="E.J. BOURG ACHARD - ROUMOIS"/>
        <s v="J.C.LA SAUSSAYE"/>
        <m/>
        <s v="MAROLLES " u="1"/>
        <s v="MAROLLES SPORTS LOISIRS" u="1"/>
        <s v="ST MICHEL EVREUX" u="1"/>
      </sharedItems>
    </cacheField>
    <cacheField name="Poids" numFmtId="0">
      <sharedItems containsString="0" containsBlank="1" containsNumber="1" minValue="16.7" maxValue="75.5"/>
    </cacheField>
    <cacheField name="Grade " numFmtId="0">
      <sharedItems containsBlank="1"/>
    </cacheField>
    <cacheField name="Classement" numFmtId="0">
      <sharedItems containsString="0" containsBlank="1" containsNumber="1" containsInteger="1" minValue="1" maxValue="5" count="6">
        <n v="4"/>
        <n v="1"/>
        <n v="2"/>
        <n v="3"/>
        <n v="5"/>
        <m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Bunel" refreshedDate="43058.737802546297" createdVersion="3" refreshedVersion="3" minRefreshableVersion="3" recordCount="18">
  <cacheSource type="worksheet">
    <worksheetSource ref="B17:AF35" sheet="classementCLUB"/>
  </cacheSource>
  <cacheFields count="31">
    <cacheField name="Club" numFmtId="0">
      <sharedItems count="20">
        <s v="A.L.ECOLE MADELEINE"/>
        <s v="ACQUIGNY-JUDO VALLEE DE L EURE"/>
        <s v="ASBR JUDO DU ROUMOIS"/>
        <s v="C.S.BEAUMONTAIS"/>
        <s v="E.J. BOURG ACHARD - ROUMOIS"/>
        <s v="EVREUX JUDO AGGLOMERATION"/>
        <s v="J.C.LA SAUSSAYE"/>
        <s v="J.C.LOUVIERS"/>
        <s v="J.C.NEUBOURG"/>
        <s v="J.C.PT AUDEMER"/>
        <s v="JUDO CLUB DE BRIONNE"/>
        <s v="JUDO CLUB DE LIEUREY"/>
        <s v="LYRE"/>
        <s v="MAROLLES"/>
        <s v="SPORTING CL.BERNAY"/>
        <s v="ST SEBASTIEN SPORTS"/>
        <s v="U.S.DE RUGLES"/>
        <s v="US DE GRAVIGNY SECT. JUDO"/>
        <s v="MAROLLES SPORTS LOISIRS" u="1"/>
        <s v="ST MICHEL EVREUX" u="1"/>
      </sharedItems>
    </cacheField>
    <cacheField name="inscrits" numFmtId="0">
      <sharedItems containsNonDate="0" containsString="0" containsBlank="1"/>
    </cacheField>
    <cacheField name="présents" numFmtId="0">
      <sharedItems containsSemiMixedTypes="0" containsString="0" containsNumber="1" containsInteger="1" minValue="4" maxValue="81"/>
    </cacheField>
    <cacheField name="Nbre 1er" numFmtId="0">
      <sharedItems containsSemiMixedTypes="0" containsString="0" containsNumber="1" containsInteger="1" minValue="1" maxValue="17"/>
    </cacheField>
    <cacheField name="Points 1er" numFmtId="0">
      <sharedItems containsSemiMixedTypes="0" containsString="0" containsNumber="1" containsInteger="1" minValue="5" maxValue="85"/>
    </cacheField>
    <cacheField name="Nbre 1er classement" numFmtId="0">
      <sharedItems containsSemiMixedTypes="0" containsString="0" containsNumber="1" containsInteger="1" minValue="1" maxValue="17"/>
    </cacheField>
    <cacheField name="Points 1er classement" numFmtId="0">
      <sharedItems containsSemiMixedTypes="0" containsString="0" containsNumber="1" containsInteger="1" minValue="5" maxValue="85"/>
    </cacheField>
    <cacheField name="Nbre 1er restant" numFmtId="0">
      <sharedItems containsSemiMixedTypes="0" containsString="0" containsNumber="1" containsInteger="1" minValue="3" maxValue="19"/>
    </cacheField>
    <cacheField name="Nbre 2eme" numFmtId="0">
      <sharedItems containsSemiMixedTypes="0" containsString="0" containsNumber="1" containsInteger="1" minValue="0" maxValue="28"/>
    </cacheField>
    <cacheField name="Points 2eme" numFmtId="0">
      <sharedItems containsSemiMixedTypes="0" containsString="0" containsNumber="1" containsInteger="1" minValue="0" maxValue="84"/>
    </cacheField>
    <cacheField name="Nbre 2eme classement" numFmtId="0">
      <sharedItems containsSemiMixedTypes="0" containsString="0" containsNumber="1" containsInteger="1" minValue="0" maxValue="10"/>
    </cacheField>
    <cacheField name="Points 2eme classement" numFmtId="0">
      <sharedItems containsSemiMixedTypes="0" containsString="0" containsNumber="1" containsInteger="1" minValue="0" maxValue="30"/>
    </cacheField>
    <cacheField name="Nbre 2eme restant" numFmtId="0">
      <sharedItems containsSemiMixedTypes="0" containsString="0" containsNumber="1" containsInteger="1" minValue="0" maxValue="18"/>
    </cacheField>
    <cacheField name="Nbre 3eme" numFmtId="0">
      <sharedItems containsSemiMixedTypes="0" containsString="0" containsNumber="1" containsInteger="1" minValue="0" maxValue="24"/>
    </cacheField>
    <cacheField name="Points 3eme" numFmtId="0">
      <sharedItems containsSemiMixedTypes="0" containsString="0" containsNumber="1" containsInteger="1" minValue="0" maxValue="48"/>
    </cacheField>
    <cacheField name="Nbre 3eme classement" numFmtId="0">
      <sharedItems containsSemiMixedTypes="0" containsString="0" containsNumber="1" containsInteger="1" minValue="0" maxValue="9"/>
    </cacheField>
    <cacheField name="Points 3eme classement" numFmtId="0">
      <sharedItems containsSemiMixedTypes="0" containsString="0" containsNumber="1" containsInteger="1" minValue="0" maxValue="18"/>
    </cacheField>
    <cacheField name="Nbre 3eme restant" numFmtId="0">
      <sharedItems containsSemiMixedTypes="0" containsString="0" containsNumber="1" containsInteger="1" minValue="0" maxValue="17"/>
    </cacheField>
    <cacheField name="Nbre 4eme" numFmtId="0">
      <sharedItems containsSemiMixedTypes="0" containsString="0" containsNumber="1" containsInteger="1" minValue="0" maxValue="14"/>
    </cacheField>
    <cacheField name="Points 4eme" numFmtId="0">
      <sharedItems containsSemiMixedTypes="0" containsString="0" containsNumber="1" containsInteger="1" minValue="0" maxValue="14"/>
    </cacheField>
    <cacheField name="Nbre 4eme classement" numFmtId="0">
      <sharedItems containsSemiMixedTypes="0" containsString="0" containsNumber="1" containsInteger="1" minValue="0" maxValue="5"/>
    </cacheField>
    <cacheField name="Points 4eme classement" numFmtId="0">
      <sharedItems containsSemiMixedTypes="0" containsString="0" containsNumber="1" containsInteger="1" minValue="0" maxValue="5"/>
    </cacheField>
    <cacheField name="Nbre 4eme restant" numFmtId="0">
      <sharedItems containsSemiMixedTypes="0" containsString="0" containsNumber="1" containsInteger="1" minValue="0" maxValue="16"/>
    </cacheField>
    <cacheField name="Nbre 5eme" numFmtId="0">
      <sharedItems containsSemiMixedTypes="0" containsString="0" containsNumber="1" containsInteger="1" minValue="0" maxValue="2"/>
    </cacheField>
    <cacheField name="Points 5eme" numFmtId="0">
      <sharedItems containsSemiMixedTypes="0" containsString="0" containsNumber="1" containsInteger="1" minValue="0" maxValue="0"/>
    </cacheField>
    <cacheField name="Nbre 5eme classement" numFmtId="0">
      <sharedItems containsSemiMixedTypes="0" containsString="0" containsNumber="1" containsInteger="1" minValue="0" maxValue="2"/>
    </cacheField>
    <cacheField name="Points 5eme classement" numFmtId="0">
      <sharedItems containsSemiMixedTypes="0" containsString="0" containsNumber="1" containsInteger="1" minValue="0" maxValue="2"/>
    </cacheField>
    <cacheField name="Nbre 5eme restant" numFmtId="0">
      <sharedItems containsSemiMixedTypes="0" containsString="0" containsNumber="1" containsInteger="1" minValue="0" maxValue="16"/>
    </cacheField>
    <cacheField name="Total point" numFmtId="0">
      <sharedItems containsSemiMixedTypes="0" containsString="0" containsNumber="1" containsInteger="1" minValue="11" maxValue="221"/>
    </cacheField>
    <cacheField name="Total 20 meilleurs résultats" numFmtId="0">
      <sharedItems containsSemiMixedTypes="0" containsString="0" containsNumber="1" containsInteger="1" minValue="11" maxValue="94"/>
    </cacheField>
    <cacheField name="Classement" numFmtId="0">
      <sharedItems containsSemiMixedTypes="0" containsString="0" containsNumber="1" containsInteger="1" minValue="1" maxValue="18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80">
  <r>
    <s v="DEVESLY LOUIS"/>
    <x v="0"/>
    <n v="19.2"/>
    <s v="B"/>
    <x v="0"/>
  </r>
  <r>
    <s v="SAPIN EWAN"/>
    <x v="1"/>
    <n v="21.8"/>
    <s v="J"/>
    <x v="1"/>
  </r>
  <r>
    <s v="JEANNE ERIC"/>
    <x v="2"/>
    <n v="22.1"/>
    <s v="J"/>
    <x v="2"/>
  </r>
  <r>
    <s v="GRICHOIS ETHAN"/>
    <x v="3"/>
    <n v="22.8"/>
    <s v="J"/>
    <x v="0"/>
  </r>
  <r>
    <s v="HOLZ ESTEBAN"/>
    <x v="4"/>
    <n v="23.1"/>
    <s v="J"/>
    <x v="3"/>
  </r>
  <r>
    <s v="IBRAGUIMOV ABOU"/>
    <x v="5"/>
    <n v="23.5"/>
    <s v="J"/>
    <x v="1"/>
  </r>
  <r>
    <s v="EYDT MAXENCE"/>
    <x v="1"/>
    <n v="24"/>
    <s v="J"/>
    <x v="0"/>
  </r>
  <r>
    <s v="MONNEAUX ALEXANDRE"/>
    <x v="4"/>
    <n v="24"/>
    <s v="J"/>
    <x v="3"/>
  </r>
  <r>
    <s v="CALAIS MATHEO"/>
    <x v="2"/>
    <n v="24.2"/>
    <s v="J"/>
    <x v="2"/>
  </r>
  <r>
    <s v="BOULET LOUIS"/>
    <x v="6"/>
    <n v="24.8"/>
    <s v="J"/>
    <x v="1"/>
  </r>
  <r>
    <s v="GALINDO FERNANDO"/>
    <x v="4"/>
    <n v="25.4"/>
    <s v="J"/>
    <x v="3"/>
  </r>
  <r>
    <s v="MARCHAL LEO"/>
    <x v="7"/>
    <n v="25.6"/>
    <s v="J"/>
    <x v="0"/>
  </r>
  <r>
    <s v="DUFROS YANN"/>
    <x v="8"/>
    <n v="25.7"/>
    <s v="B"/>
    <x v="1"/>
  </r>
  <r>
    <s v="RIVETTE NOLAN"/>
    <x v="9"/>
    <n v="25.7"/>
    <s v="BJ"/>
    <x v="0"/>
  </r>
  <r>
    <s v="SANCHES MAHE"/>
    <x v="2"/>
    <n v="25.7"/>
    <s v="BJ"/>
    <x v="1"/>
  </r>
  <r>
    <s v="LEUDET RAPHAEL"/>
    <x v="8"/>
    <n v="25.8"/>
    <s v="J"/>
    <x v="2"/>
  </r>
  <r>
    <s v="MACE LOHAN"/>
    <x v="2"/>
    <n v="25.9"/>
    <s v="O"/>
    <x v="3"/>
  </r>
  <r>
    <s v="MAQUAIRE LEPELTIER GABIN"/>
    <x v="10"/>
    <n v="25.9"/>
    <s v="J"/>
    <x v="1"/>
  </r>
  <r>
    <s v="ANQUETIL PAUL"/>
    <x v="2"/>
    <n v="26"/>
    <s v="JO"/>
    <x v="2"/>
  </r>
  <r>
    <s v="CAFTANERA PAULO"/>
    <x v="6"/>
    <n v="26"/>
    <s v="J"/>
    <x v="0"/>
  </r>
  <r>
    <s v="DEPARROIS MAXIME"/>
    <x v="1"/>
    <n v="26.3"/>
    <s v="J"/>
    <x v="1"/>
  </r>
  <r>
    <s v="LUBTCHANSKY KIM"/>
    <x v="10"/>
    <n v="26.3"/>
    <s v="BJ"/>
    <x v="3"/>
  </r>
  <r>
    <s v="BRIANT TITOUAN"/>
    <x v="11"/>
    <n v="26.4"/>
    <s v="BJ"/>
    <x v="2"/>
  </r>
  <r>
    <s v="BOURALY ANTOINE"/>
    <x v="0"/>
    <n v="26.5"/>
    <s v="JO"/>
    <x v="0"/>
  </r>
  <r>
    <s v="DELAUNEY HELIOS"/>
    <x v="2"/>
    <n v="26.7"/>
    <s v="J"/>
    <x v="2"/>
  </r>
  <r>
    <s v="CAUCHOIS NOLAN"/>
    <x v="1"/>
    <n v="26.9"/>
    <s v="J"/>
    <x v="1"/>
  </r>
  <r>
    <s v="GRIMONPREZ ALOIS"/>
    <x v="1"/>
    <n v="27.3"/>
    <s v="J"/>
    <x v="1"/>
  </r>
  <r>
    <s v="CORREIA ALVES NATHAN"/>
    <x v="3"/>
    <n v="27.4"/>
    <s v="J"/>
    <x v="2"/>
  </r>
  <r>
    <s v="LANGLOIS ETHAN"/>
    <x v="12"/>
    <n v="27.4"/>
    <s v="BJ"/>
    <x v="0"/>
  </r>
  <r>
    <s v="RAGNEAU ARTHUR"/>
    <x v="4"/>
    <n v="27.4"/>
    <s v="BJ"/>
    <x v="3"/>
  </r>
  <r>
    <s v="BODNAR ARTUR"/>
    <x v="13"/>
    <n v="27.6"/>
    <s v="J"/>
    <x v="2"/>
  </r>
  <r>
    <s v="VARRON NOAH"/>
    <x v="4"/>
    <n v="27.6"/>
    <s v="J"/>
    <x v="1"/>
  </r>
  <r>
    <s v="GUILLOTIN RAPHAEL"/>
    <x v="6"/>
    <n v="27.7"/>
    <s v="B"/>
    <x v="3"/>
  </r>
  <r>
    <s v="OLIVEIRA LABBE ELIOT"/>
    <x v="14"/>
    <n v="27.7"/>
    <s v="O"/>
    <x v="0"/>
  </r>
  <r>
    <s v="YACHIR ILIES"/>
    <x v="14"/>
    <n v="27.7"/>
    <s v="B"/>
    <x v="2"/>
  </r>
  <r>
    <s v="DUBOURG MATHYS"/>
    <x v="8"/>
    <n v="27.8"/>
    <s v="J"/>
    <x v="1"/>
  </r>
  <r>
    <s v="LECUYER NOAM"/>
    <x v="1"/>
    <n v="27.8"/>
    <s v="J"/>
    <x v="3"/>
  </r>
  <r>
    <s v="BATREL CHARLES"/>
    <x v="13"/>
    <n v="27.9"/>
    <s v="J"/>
    <x v="2"/>
  </r>
  <r>
    <s v="MARCOU KILIAN"/>
    <x v="0"/>
    <n v="27.9"/>
    <s v="B"/>
    <x v="3"/>
  </r>
  <r>
    <s v="PINOT NOA"/>
    <x v="6"/>
    <n v="27.9"/>
    <s v="J"/>
    <x v="3"/>
  </r>
  <r>
    <s v="MARVIN NATHAN"/>
    <x v="2"/>
    <n v="28"/>
    <s v="BJ"/>
    <x v="0"/>
  </r>
  <r>
    <s v="LESSIEU BAMAS MAXENCE"/>
    <x v="15"/>
    <n v="28.1"/>
    <s v="JO"/>
    <x v="1"/>
  </r>
  <r>
    <s v="JOURDAN CLEMENT"/>
    <x v="9"/>
    <n v="28.3"/>
    <s v="J"/>
    <x v="3"/>
  </r>
  <r>
    <s v="MARIE BENJAMIN"/>
    <x v="1"/>
    <n v="28.3"/>
    <s v="BJ"/>
    <x v="0"/>
  </r>
  <r>
    <s v="THOMAS NATHAN"/>
    <x v="6"/>
    <n v="28.4"/>
    <s v="B"/>
    <x v="0"/>
  </r>
  <r>
    <s v="PINEAU MATEO"/>
    <x v="2"/>
    <n v="29"/>
    <s v="J"/>
    <x v="2"/>
  </r>
  <r>
    <s v="BOISJOLY ULYSSE"/>
    <x v="8"/>
    <n v="29.1"/>
    <s v="JO"/>
    <x v="0"/>
  </r>
  <r>
    <s v="CARABIE CLEMENT"/>
    <x v="3"/>
    <n v="29.2"/>
    <s v="B"/>
    <x v="2"/>
  </r>
  <r>
    <s v="LESUEUR LUKAS"/>
    <x v="1"/>
    <n v="29.4"/>
    <s v="JO"/>
    <x v="1"/>
  </r>
  <r>
    <s v="ABDALLA YASSINE"/>
    <x v="5"/>
    <n v="29.5"/>
    <s v="B"/>
    <x v="1"/>
  </r>
  <r>
    <s v="MOUTIER NATHAN"/>
    <x v="9"/>
    <n v="29.5"/>
    <s v="JO"/>
    <x v="2"/>
  </r>
  <r>
    <s v="MAMMERI YANNIS"/>
    <x v="2"/>
    <n v="29.6"/>
    <s v="O"/>
    <x v="3"/>
  </r>
  <r>
    <s v="GUERLET SOAHNN"/>
    <x v="2"/>
    <n v="29.7"/>
    <s v="J"/>
    <x v="2"/>
  </r>
  <r>
    <s v="HEYSE AXEL"/>
    <x v="13"/>
    <n v="29.7"/>
    <s v="BJ"/>
    <x v="1"/>
  </r>
  <r>
    <s v="MARIA FERNANDES EVARISTO"/>
    <x v="5"/>
    <n v="29.8"/>
    <s v="BJ"/>
    <x v="0"/>
  </r>
  <r>
    <s v="DAGNEAUX TRYTAN"/>
    <x v="15"/>
    <n v="29.9"/>
    <s v="J"/>
    <x v="3"/>
  </r>
  <r>
    <s v="BRIERE MELVIN"/>
    <x v="2"/>
    <n v="30"/>
    <s v="J"/>
    <x v="2"/>
  </r>
  <r>
    <s v="CHARPENTIER HUGO"/>
    <x v="8"/>
    <n v="30"/>
    <s v="O"/>
    <x v="1"/>
  </r>
  <r>
    <s v="LEMEUNIER BAPTISTE"/>
    <x v="0"/>
    <n v="30"/>
    <s v="J"/>
    <x v="0"/>
  </r>
  <r>
    <s v="BLARD ETIENNE"/>
    <x v="13"/>
    <n v="30.3"/>
    <s v="J"/>
    <x v="3"/>
  </r>
  <r>
    <s v="MASSE PAUL"/>
    <x v="16"/>
    <n v="30.3"/>
    <s v="JO"/>
    <x v="2"/>
  </r>
  <r>
    <s v="BERTHELOT MAXENCE"/>
    <x v="6"/>
    <n v="30.6"/>
    <s v="B"/>
    <x v="0"/>
  </r>
  <r>
    <s v="LE FLOCH LOHAN"/>
    <x v="3"/>
    <n v="30.6"/>
    <s v="J"/>
    <x v="0"/>
  </r>
  <r>
    <s v="MORILLON JUSTIN"/>
    <x v="2"/>
    <n v="30.6"/>
    <s v="J"/>
    <x v="3"/>
  </r>
  <r>
    <s v="CHERON LEO"/>
    <x v="12"/>
    <n v="31"/>
    <s v="J"/>
    <x v="1"/>
  </r>
  <r>
    <s v="MARC YOUENN"/>
    <x v="6"/>
    <n v="31.1"/>
    <s v="JO"/>
    <x v="1"/>
  </r>
  <r>
    <s v="BROFFE RAPHAEL"/>
    <x v="5"/>
    <n v="31.2"/>
    <s v="JO"/>
    <x v="3"/>
  </r>
  <r>
    <s v="MARCOU GALLAHAN"/>
    <x v="0"/>
    <n v="31.2"/>
    <s v="BJ"/>
    <x v="4"/>
  </r>
  <r>
    <s v="DUCHEMIN ELIOTT"/>
    <x v="6"/>
    <n v="31.4"/>
    <s v="B"/>
    <x v="1"/>
  </r>
  <r>
    <s v="MAILLARD EVAN"/>
    <x v="12"/>
    <n v="31.4"/>
    <s v="J"/>
    <x v="2"/>
  </r>
  <r>
    <s v="HEUREUX RAPHAEL"/>
    <x v="4"/>
    <n v="31.5"/>
    <s v="J"/>
    <x v="0"/>
  </r>
  <r>
    <s v="TERMIRALIEV SAMAD"/>
    <x v="5"/>
    <n v="31.5"/>
    <s v="J"/>
    <x v="3"/>
  </r>
  <r>
    <s v="RAZAFIMANDIMBY NOAH"/>
    <x v="2"/>
    <n v="31.7"/>
    <s v="J"/>
    <x v="2"/>
  </r>
  <r>
    <s v="MOREAU LEO"/>
    <x v="0"/>
    <n v="31.9"/>
    <s v="B"/>
    <x v="3"/>
  </r>
  <r>
    <s v="OGANESIAN GOR"/>
    <x v="13"/>
    <n v="31.9"/>
    <s v="J"/>
    <x v="1"/>
  </r>
  <r>
    <s v="COURVALLET CLEMENT"/>
    <x v="17"/>
    <n v="32.1"/>
    <s v="JO"/>
    <x v="2"/>
  </r>
  <r>
    <s v="DULONDEL MATHIAS"/>
    <x v="6"/>
    <n v="32.5"/>
    <s v="BJ"/>
    <x v="3"/>
  </r>
  <r>
    <s v="GRANTE HUGO"/>
    <x v="2"/>
    <n v="32.6"/>
    <s v="O"/>
    <x v="1"/>
  </r>
  <r>
    <s v="VILLERET TRISTAN"/>
    <x v="2"/>
    <n v="32.700000000000003"/>
    <s v="O"/>
    <x v="0"/>
  </r>
  <r>
    <s v="PONTALLIER MAXENCE"/>
    <x v="6"/>
    <n v="32.799999999999997"/>
    <s v="B"/>
    <x v="2"/>
  </r>
  <r>
    <s v="SOMMA TRISTAN"/>
    <x v="12"/>
    <n v="32.799999999999997"/>
    <s v="OV"/>
    <x v="2"/>
  </r>
  <r>
    <s v="LAUBIN RAPHAEL"/>
    <x v="1"/>
    <n v="32.9"/>
    <s v="J"/>
    <x v="1"/>
  </r>
  <r>
    <s v="BLONDEL TOM"/>
    <x v="2"/>
    <n v="33"/>
    <s v="J"/>
    <x v="3"/>
  </r>
  <r>
    <s v="DELAUNAY DENNIS"/>
    <x v="2"/>
    <n v="33"/>
    <s v="J"/>
    <x v="1"/>
  </r>
  <r>
    <s v="MANDIANGU JULES"/>
    <x v="6"/>
    <n v="33"/>
    <s v="J"/>
    <x v="0"/>
  </r>
  <r>
    <s v="BOULZELGHA AHMED"/>
    <x v="15"/>
    <n v="33.200000000000003"/>
    <s v="J"/>
    <x v="0"/>
  </r>
  <r>
    <s v="POREE RUBEN"/>
    <x v="6"/>
    <n v="33.4"/>
    <s v="B"/>
    <x v="2"/>
  </r>
  <r>
    <s v="BARROIS MATHIS"/>
    <x v="15"/>
    <n v="33.799999999999997"/>
    <s v="JO"/>
    <x v="1"/>
  </r>
  <r>
    <s v="PAGE LEGENDRE ADRIEN"/>
    <x v="3"/>
    <n v="34"/>
    <s v="J"/>
    <x v="3"/>
  </r>
  <r>
    <s v="GAUCHE ROMAIN"/>
    <x v="4"/>
    <n v="34.1"/>
    <s v="J"/>
    <x v="3"/>
  </r>
  <r>
    <s v="RICHERT ARMAND"/>
    <x v="11"/>
    <n v="34.200000000000003"/>
    <s v="BJ"/>
    <x v="0"/>
  </r>
  <r>
    <s v="LAZAAR ADAM"/>
    <x v="17"/>
    <n v="34.6"/>
    <s v="JO"/>
    <x v="2"/>
  </r>
  <r>
    <s v="POMMERET JEAN"/>
    <x v="17"/>
    <n v="34.799999999999997"/>
    <s v="JO"/>
    <x v="2"/>
  </r>
  <r>
    <s v="CASTILLO MATIS"/>
    <x v="2"/>
    <n v="35.299999999999997"/>
    <s v="J"/>
    <x v="0"/>
  </r>
  <r>
    <s v="CARITE CORENTIN"/>
    <x v="4"/>
    <n v="35.4"/>
    <s v="J"/>
    <x v="3"/>
  </r>
  <r>
    <s v="DESPLANQUES TONY"/>
    <x v="17"/>
    <n v="35.700000000000003"/>
    <s v="J"/>
    <x v="2"/>
  </r>
  <r>
    <s v="TINEL-BEAUTIER GIOVANNI"/>
    <x v="10"/>
    <n v="35.9"/>
    <s v="B"/>
    <x v="2"/>
  </r>
  <r>
    <s v="ANDRE NOLAN"/>
    <x v="1"/>
    <n v="36"/>
    <s v="JO"/>
    <x v="1"/>
  </r>
  <r>
    <s v="LEROUX TIMOTHEY"/>
    <x v="2"/>
    <n v="36.299999999999997"/>
    <s v="J"/>
    <x v="2"/>
  </r>
  <r>
    <s v="MORLET ADRIEN"/>
    <x v="11"/>
    <n v="36.4"/>
    <s v="BJ"/>
    <x v="3"/>
  </r>
  <r>
    <s v="FOSSARD NOAH"/>
    <x v="4"/>
    <n v="36.5"/>
    <s v="J"/>
    <x v="1"/>
  </r>
  <r>
    <s v="CHATELIN ADAM"/>
    <x v="6"/>
    <n v="36.6"/>
    <s v="J"/>
    <x v="0"/>
  </r>
  <r>
    <s v="TOUTAIN MATTHIAS"/>
    <x v="10"/>
    <n v="36.700000000000003"/>
    <s v="J"/>
    <x v="2"/>
  </r>
  <r>
    <s v="AMRANI VICTOR"/>
    <x v="14"/>
    <n v="36.799999999999997"/>
    <s v="J"/>
    <x v="1"/>
  </r>
  <r>
    <s v="DUMONT ADAM MATHEO"/>
    <x v="2"/>
    <n v="37.4"/>
    <s v="J"/>
    <x v="0"/>
  </r>
  <r>
    <s v="DROUET LOUIS"/>
    <x v="6"/>
    <n v="37.9"/>
    <s v="JO"/>
    <x v="3"/>
  </r>
  <r>
    <s v="LEON TOM"/>
    <x v="15"/>
    <n v="38.1"/>
    <s v="B"/>
    <x v="1"/>
  </r>
  <r>
    <s v="MARNONI MILAN"/>
    <x v="5"/>
    <n v="38.1"/>
    <s v="JO"/>
    <x v="3"/>
  </r>
  <r>
    <s v="TENNEVIN YANIS"/>
    <x v="17"/>
    <n v="38.1"/>
    <s v="JO"/>
    <x v="0"/>
  </r>
  <r>
    <s v="RENAUDIN MATHIAS"/>
    <x v="6"/>
    <n v="38.200000000000003"/>
    <s v="BJ"/>
    <x v="2"/>
  </r>
  <r>
    <s v="MASSE ALEXIS"/>
    <x v="3"/>
    <n v="38.299999999999997"/>
    <s v="JO"/>
    <x v="1"/>
  </r>
  <r>
    <s v="PARROT LYAM"/>
    <x v="9"/>
    <n v="38.799999999999997"/>
    <s v="B"/>
    <x v="3"/>
  </r>
  <r>
    <s v="LEBLANC TOM"/>
    <x v="4"/>
    <n v="39.1"/>
    <s v="JO"/>
    <x v="1"/>
  </r>
  <r>
    <s v="BAKERMAN GAETAN"/>
    <x v="17"/>
    <n v="39.299999999999997"/>
    <s v="BJ"/>
    <x v="0"/>
  </r>
  <r>
    <s v="PILLON FLORIAN"/>
    <x v="17"/>
    <n v="39.4"/>
    <s v="JO"/>
    <x v="0"/>
  </r>
  <r>
    <s v="BAGGENSTOS REMY"/>
    <x v="0"/>
    <n v="39.799999999999997"/>
    <s v="JO"/>
    <x v="3"/>
  </r>
  <r>
    <s v="DUBUC TIMOTHE"/>
    <x v="3"/>
    <n v="40.200000000000003"/>
    <s v="O"/>
    <x v="2"/>
  </r>
  <r>
    <s v="AMOURS-LE CLEC H MAEL"/>
    <x v="2"/>
    <n v="40.700000000000003"/>
    <s v="O"/>
    <x v="2"/>
  </r>
  <r>
    <s v="BESSON MARTIN"/>
    <x v="14"/>
    <n v="41.1"/>
    <s v="JO"/>
    <x v="1"/>
  </r>
  <r>
    <s v="DEPARROIS MAXENCE"/>
    <x v="1"/>
    <n v="41.2"/>
    <s v="J"/>
    <x v="3"/>
  </r>
  <r>
    <s v="RENAUDIN NOAH"/>
    <x v="15"/>
    <n v="41.2"/>
    <s v="JO"/>
    <x v="3"/>
  </r>
  <r>
    <s v="FRERET JONATHAN"/>
    <x v="6"/>
    <n v="41.4"/>
    <s v="JO"/>
    <x v="1"/>
  </r>
  <r>
    <s v="JABI MOHAMED"/>
    <x v="5"/>
    <n v="43.6"/>
    <s v="BJ"/>
    <x v="2"/>
  </r>
  <r>
    <s v="BOULINGUE PAUL"/>
    <x v="16"/>
    <n v="44.4"/>
    <s v="JO"/>
    <x v="1"/>
  </r>
  <r>
    <s v="GUEROU MALO"/>
    <x v="8"/>
    <n v="44.9"/>
    <s v="J"/>
    <x v="3"/>
  </r>
  <r>
    <s v="DUPONT SAM ANDRICK"/>
    <x v="5"/>
    <n v="45.9"/>
    <s v="BJ"/>
    <x v="1"/>
  </r>
  <r>
    <s v="PLA BAPTISTE"/>
    <x v="2"/>
    <n v="46.5"/>
    <s v="J"/>
    <x v="3"/>
  </r>
  <r>
    <s v="LASNON KILIAN"/>
    <x v="0"/>
    <n v="46.9"/>
    <s v="BJ"/>
    <x v="2"/>
  </r>
  <r>
    <s v="BARDIN THIBAULT"/>
    <x v="1"/>
    <n v="48.3"/>
    <s v="JO"/>
    <x v="1"/>
  </r>
  <r>
    <s v="ROCTON LORENZO"/>
    <x v="6"/>
    <n v="48.4"/>
    <s v="B"/>
    <x v="2"/>
  </r>
  <r>
    <s v="DANIEL BRYAN"/>
    <x v="5"/>
    <n v="75.5"/>
    <s v="B"/>
    <x v="3"/>
  </r>
  <r>
    <s v="MOMBILI LIMUNGU PROMEDI"/>
    <x v="5"/>
    <n v="46.1"/>
    <s v="J"/>
    <x v="1"/>
  </r>
  <r>
    <s v="JEZIORSKI ARTHUR"/>
    <x v="15"/>
    <n v="41.6"/>
    <s v="BJ"/>
    <x v="4"/>
  </r>
  <r>
    <s v="PICARD ROUAULT JADE"/>
    <x v="17"/>
    <n v="21.1"/>
    <s v="J"/>
    <x v="0"/>
  </r>
  <r>
    <s v="LE BOURDAT ADELE"/>
    <x v="2"/>
    <n v="21.9"/>
    <s v="J"/>
    <x v="3"/>
  </r>
  <r>
    <s v="BUYCK CLARA"/>
    <x v="0"/>
    <n v="23.3"/>
    <s v="J"/>
    <x v="1"/>
  </r>
  <r>
    <s v="SCHLOSSER ALICE"/>
    <x v="2"/>
    <n v="23.7"/>
    <s v="BJ"/>
    <x v="3"/>
  </r>
  <r>
    <s v="MALBRANCHE MAYLINE"/>
    <x v="9"/>
    <n v="23.9"/>
    <s v="BJ"/>
    <x v="1"/>
  </r>
  <r>
    <s v="DELAVOYE LEA"/>
    <x v="0"/>
    <n v="24.4"/>
    <s v="B"/>
    <x v="2"/>
  </r>
  <r>
    <s v="LENOIR CHARLENE"/>
    <x v="10"/>
    <n v="24.7"/>
    <s v="J"/>
    <x v="2"/>
  </r>
  <r>
    <s v="WENZEL ESPERENCE"/>
    <x v="0"/>
    <n v="24.8"/>
    <s v="BJ"/>
    <x v="3"/>
  </r>
  <r>
    <s v="LEMONNIER CAMILLE"/>
    <x v="9"/>
    <n v="24.9"/>
    <s v="JO"/>
    <x v="2"/>
  </r>
  <r>
    <s v="GOUDEAU ENORA"/>
    <x v="17"/>
    <n v="25.8"/>
    <s v="BJ"/>
    <x v="0"/>
  </r>
  <r>
    <s v="DUVIEU ORIANE"/>
    <x v="2"/>
    <n v="26.6"/>
    <s v="OR"/>
    <x v="3"/>
  </r>
  <r>
    <s v="FERRE GABRIELLE"/>
    <x v="10"/>
    <n v="26.7"/>
    <s v="B"/>
    <x v="1"/>
  </r>
  <r>
    <s v="LEVIEILS AMELIA"/>
    <x v="0"/>
    <n v="27.4"/>
    <s v="B"/>
    <x v="0"/>
  </r>
  <r>
    <s v="SERE LOLA"/>
    <x v="1"/>
    <n v="27.9"/>
    <s v="JO"/>
    <x v="1"/>
  </r>
  <r>
    <s v="DUCASSE ZOE"/>
    <x v="2"/>
    <n v="28.1"/>
    <s v="J"/>
    <x v="3"/>
  </r>
  <r>
    <s v="TRIBOULT--MICHAUT HELOISE"/>
    <x v="6"/>
    <n v="28.4"/>
    <s v="BJ"/>
    <x v="0"/>
  </r>
  <r>
    <s v="FREBOURG GAETANE"/>
    <x v="2"/>
    <n v="28.6"/>
    <s v="OR"/>
    <x v="1"/>
  </r>
  <r>
    <s v="CALAIS NOELINE"/>
    <x v="2"/>
    <n v="28.7"/>
    <s v="B"/>
    <x v="2"/>
  </r>
  <r>
    <s v="PINEAU MAEVA"/>
    <x v="2"/>
    <n v="29.1"/>
    <s v="J"/>
    <x v="0"/>
  </r>
  <r>
    <s v="GUYOT CLEA"/>
    <x v="4"/>
    <n v="29.3"/>
    <s v="B"/>
    <x v="3"/>
  </r>
  <r>
    <s v="GOUDEAU ALICE"/>
    <x v="17"/>
    <n v="29.6"/>
    <s v="J"/>
    <x v="3"/>
  </r>
  <r>
    <s v="SAINT GEORGES MAELLE"/>
    <x v="6"/>
    <n v="29.7"/>
    <s v="BJ"/>
    <x v="1"/>
  </r>
  <r>
    <s v="DECROSSE APOLLINE"/>
    <x v="6"/>
    <n v="29.7"/>
    <s v="J"/>
    <x v="2"/>
  </r>
  <r>
    <s v="BAKANG TEYSSA"/>
    <x v="10"/>
    <n v="29.9"/>
    <s v="BJ"/>
    <x v="2"/>
  </r>
  <r>
    <s v="EVEILLE JADE"/>
    <x v="9"/>
    <n v="30.3"/>
    <s v="BJ"/>
    <x v="3"/>
  </r>
  <r>
    <s v="NABOULET THOUZE ANNAHELLE"/>
    <x v="17"/>
    <n v="30.5"/>
    <s v="BJ"/>
    <x v="0"/>
  </r>
  <r>
    <s v="CABOT LISE"/>
    <x v="14"/>
    <n v="30.6"/>
    <s v="JO"/>
    <x v="1"/>
  </r>
  <r>
    <s v="LEMAIRE LILOU"/>
    <x v="3"/>
    <n v="30.7"/>
    <s v="J"/>
    <x v="0"/>
  </r>
  <r>
    <s v="LEMARCHAND ANAYA"/>
    <x v="9"/>
    <n v="31"/>
    <s v="J"/>
    <x v="3"/>
  </r>
  <r>
    <s v="YVETOT MONA"/>
    <x v="16"/>
    <n v="31.1"/>
    <s v="J"/>
    <x v="2"/>
  </r>
  <r>
    <s v="BASSE KELICE"/>
    <x v="2"/>
    <n v="31.4"/>
    <s v="B"/>
    <x v="1"/>
  </r>
  <r>
    <s v="DARLOT EMMA"/>
    <x v="1"/>
    <n v="32.200000000000003"/>
    <s v="J"/>
    <x v="2"/>
  </r>
  <r>
    <s v="LEJEUNE MADISON"/>
    <x v="6"/>
    <n v="32.799999999999997"/>
    <s v="B"/>
    <x v="2"/>
  </r>
  <r>
    <s v="BAZIN ALYSSA"/>
    <x v="8"/>
    <n v="32.9"/>
    <s v="J"/>
    <x v="0"/>
  </r>
  <r>
    <s v="ZEMMOUR SYLIANA"/>
    <x v="2"/>
    <n v="33.1"/>
    <s v="BJ"/>
    <x v="2"/>
  </r>
  <r>
    <s v="LAMBERT MARGOT"/>
    <x v="0"/>
    <n v="33.799999999999997"/>
    <s v="B"/>
    <x v="0"/>
  </r>
  <r>
    <s v="LELIEVRE ALICIA"/>
    <x v="0"/>
    <n v="33.9"/>
    <s v="BJ"/>
    <x v="3"/>
  </r>
  <r>
    <s v="GUICHARD BERENICE"/>
    <x v="0"/>
    <n v="34.299999999999997"/>
    <s v="JO"/>
    <x v="1"/>
  </r>
  <r>
    <s v="RONDEAU CHARLOTTE"/>
    <x v="2"/>
    <n v="34.4"/>
    <s v="J"/>
    <x v="3"/>
  </r>
  <r>
    <s v="HEBERT MANON"/>
    <x v="2"/>
    <n v="34.6"/>
    <s v="JO"/>
    <x v="2"/>
  </r>
  <r>
    <s v="ZEMMOUR MASSILYA"/>
    <x v="2"/>
    <n v="34.9"/>
    <s v="BJ"/>
    <x v="1"/>
  </r>
  <r>
    <s v="BEAL ANGELE"/>
    <x v="13"/>
    <n v="37.9"/>
    <s v="B"/>
    <x v="3"/>
  </r>
  <r>
    <s v="PELLETIER ZOE"/>
    <x v="0"/>
    <n v="37.9"/>
    <s v="J"/>
    <x v="0"/>
  </r>
  <r>
    <s v="HOCHART LEANNE"/>
    <x v="15"/>
    <n v="37.9"/>
    <s v="J"/>
    <x v="4"/>
  </r>
  <r>
    <s v="MILLOT JOHANNA"/>
    <x v="11"/>
    <n v="38.200000000000003"/>
    <s v="JO"/>
    <x v="1"/>
  </r>
  <r>
    <s v="ANCELIN ROMANE"/>
    <x v="16"/>
    <n v="38.4"/>
    <s v="OR"/>
    <x v="1"/>
  </r>
  <r>
    <s v="DAVID JUSTINE"/>
    <x v="10"/>
    <n v="38.6"/>
    <s v="J"/>
    <x v="3"/>
  </r>
  <r>
    <s v="MAGNAN MELWEN"/>
    <x v="17"/>
    <n v="39.1"/>
    <s v="JO"/>
    <x v="2"/>
  </r>
  <r>
    <s v="SOUCHOIS CELIA"/>
    <x v="2"/>
    <n v="39.9"/>
    <s v="J"/>
    <x v="3"/>
  </r>
  <r>
    <s v="STURM NAWEL"/>
    <x v="5"/>
    <n v="40.4"/>
    <s v="OR"/>
    <x v="1"/>
  </r>
  <r>
    <s v="WENZEL RAPHAELLE"/>
    <x v="0"/>
    <n v="41.4"/>
    <s v="BJ"/>
    <x v="1"/>
  </r>
  <r>
    <s v="SAAR MATY"/>
    <x v="10"/>
    <n v="41.5"/>
    <s v="BJ"/>
    <x v="3"/>
  </r>
  <r>
    <s v="DIAKHABI NENE"/>
    <x v="5"/>
    <n v="43.7"/>
    <s v="JO"/>
    <x v="2"/>
  </r>
  <r>
    <s v="DEVILLERS CLARA"/>
    <x v="9"/>
    <n v="46"/>
    <s v="JO"/>
    <x v="3"/>
  </r>
  <r>
    <s v="FERNANDES MOREIRA ROSIANA JOAQUIM"/>
    <x v="5"/>
    <n v="51.3"/>
    <s v="BJ"/>
    <x v="2"/>
  </r>
  <r>
    <s v="LENOIR MAEL"/>
    <x v="10"/>
    <n v="17.7"/>
    <s v="BJ"/>
    <x v="2"/>
  </r>
  <r>
    <s v="SERVAIN ENZO"/>
    <x v="11"/>
    <n v="18.899999999999999"/>
    <s v="BJ"/>
    <x v="1"/>
  </r>
  <r>
    <s v="VERNAZ CELESTIN"/>
    <x v="3"/>
    <n v="19.100000000000001"/>
    <s v="BJ"/>
    <x v="0"/>
  </r>
  <r>
    <s v="BOUET MOREAUX SACHA"/>
    <x v="10"/>
    <n v="19.2"/>
    <s v="BJ"/>
    <x v="2"/>
  </r>
  <r>
    <s v="CRUCHET ETHAN"/>
    <x v="13"/>
    <n v="19.2"/>
    <s v="BJ"/>
    <x v="3"/>
  </r>
  <r>
    <s v="LE FLOCH CLEMENT"/>
    <x v="2"/>
    <n v="19.7"/>
    <s v="B"/>
    <x v="3"/>
  </r>
  <r>
    <s v="POTHIN BENJAMIN"/>
    <x v="2"/>
    <n v="19.7"/>
    <s v="B"/>
    <x v="1"/>
  </r>
  <r>
    <s v="KAANICHE AHMED"/>
    <x v="5"/>
    <n v="19.899999999999999"/>
    <s v="BJ"/>
    <x v="1"/>
  </r>
  <r>
    <s v="SOUCHOIS MARTIN"/>
    <x v="2"/>
    <n v="20"/>
    <s v="BJ"/>
    <x v="3"/>
  </r>
  <r>
    <s v="DE LOR ETHAN"/>
    <x v="4"/>
    <n v="20"/>
    <s v="B"/>
    <x v="2"/>
  </r>
  <r>
    <s v="POMMIER VITALI NOE"/>
    <x v="1"/>
    <n v="20"/>
    <s v="BJ"/>
    <x v="1"/>
  </r>
  <r>
    <s v="ANQUETIL LUCAS"/>
    <x v="2"/>
    <n v="20.100000000000001"/>
    <s v="B"/>
    <x v="3"/>
  </r>
  <r>
    <s v="BOUCHERON AMAURY"/>
    <x v="5"/>
    <n v="20.100000000000001"/>
    <s v="BJ"/>
    <x v="3"/>
  </r>
  <r>
    <s v="CHOUAT YASSINE"/>
    <x v="5"/>
    <n v="20.100000000000001"/>
    <s v="B"/>
    <x v="0"/>
  </r>
  <r>
    <s v="MOREAU NOA"/>
    <x v="6"/>
    <n v="20.100000000000001"/>
    <s v="B"/>
    <x v="2"/>
  </r>
  <r>
    <s v="FOUQUER SACHA"/>
    <x v="2"/>
    <n v="20.399999999999999"/>
    <s v="BJ"/>
    <x v="0"/>
  </r>
  <r>
    <s v="FARCY JULES"/>
    <x v="2"/>
    <n v="20.7"/>
    <s v="JA"/>
    <x v="2"/>
  </r>
  <r>
    <s v="DELORT GABIN"/>
    <x v="13"/>
    <n v="20.7"/>
    <s v="BJ"/>
    <x v="2"/>
  </r>
  <r>
    <s v="LACAILLE ALEX"/>
    <x v="17"/>
    <n v="20.7"/>
    <s v="BJ"/>
    <x v="0"/>
  </r>
  <r>
    <s v="LEROUVILLOIS ENZO"/>
    <x v="10"/>
    <n v="20.9"/>
    <s v="BJ"/>
    <x v="3"/>
  </r>
  <r>
    <s v="LEFAYE JULIANN"/>
    <x v="12"/>
    <n v="20.9"/>
    <s v="B"/>
    <x v="0"/>
  </r>
  <r>
    <s v="ANQUETIL ROMAIN"/>
    <x v="11"/>
    <n v="20.9"/>
    <s v="B"/>
    <x v="3"/>
  </r>
  <r>
    <s v="CAVE JULIAN"/>
    <x v="17"/>
    <n v="20.9"/>
    <s v="JA"/>
    <x v="0"/>
  </r>
  <r>
    <s v="CHAPLAIN-DELPORTE ACHILLE"/>
    <x v="3"/>
    <n v="21"/>
    <s v="BJ"/>
    <x v="1"/>
  </r>
  <r>
    <s v="LONNEVILLE MAEL"/>
    <x v="13"/>
    <n v="21.3"/>
    <s v="B"/>
    <x v="0"/>
  </r>
  <r>
    <s v="LEFEBVRE QUENTIN"/>
    <x v="17"/>
    <n v="21.3"/>
    <s v="BJ"/>
    <x v="2"/>
  </r>
  <r>
    <s v="BOURCIER ALBIN"/>
    <x v="4"/>
    <n v="21.5"/>
    <s v="BJ"/>
    <x v="0"/>
  </r>
  <r>
    <s v="MORICE SIMON"/>
    <x v="17"/>
    <n v="21.5"/>
    <s v="BJ"/>
    <x v="3"/>
  </r>
  <r>
    <s v="SAINT GEORGES TIMEO"/>
    <x v="6"/>
    <n v="21.6"/>
    <s v="BJ"/>
    <x v="0"/>
  </r>
  <r>
    <s v="LAPOTRE THEO"/>
    <x v="17"/>
    <n v="21.7"/>
    <s v="BJ"/>
    <x v="1"/>
  </r>
  <r>
    <s v="VIGLINO LOUIS"/>
    <x v="17"/>
    <n v="21.8"/>
    <s v="BJ"/>
    <x v="3"/>
  </r>
  <r>
    <s v="GRAINVILLE LOUIS"/>
    <x v="2"/>
    <n v="21.9"/>
    <s v="B"/>
    <x v="1"/>
  </r>
  <r>
    <s v="BOUET MOREAUX ARTHUR"/>
    <x v="10"/>
    <n v="22"/>
    <s v="BJ"/>
    <x v="1"/>
  </r>
  <r>
    <s v="LESAUVAGE LEO"/>
    <x v="0"/>
    <n v="22.1"/>
    <s v="B"/>
    <x v="1"/>
  </r>
  <r>
    <s v="KLEIN AARON"/>
    <x v="10"/>
    <n v="22.2"/>
    <s v="BJ"/>
    <x v="2"/>
  </r>
  <r>
    <s v="PINTO BAPTISTE"/>
    <x v="10"/>
    <n v="22.2"/>
    <s v="BJ"/>
    <x v="2"/>
  </r>
  <r>
    <s v="ALLAMELLE JADEN"/>
    <x v="5"/>
    <n v="22.3"/>
    <s v="BJ"/>
    <x v="1"/>
  </r>
  <r>
    <s v="DESOUDIN ALEXANDRE"/>
    <x v="6"/>
    <n v="22.3"/>
    <s v="BJ"/>
    <x v="0"/>
  </r>
  <r>
    <s v="LEPRETRE NOA"/>
    <x v="17"/>
    <n v="22.3"/>
    <s v="BJ"/>
    <x v="3"/>
  </r>
  <r>
    <s v="MAUCOLIN BRYAN"/>
    <x v="17"/>
    <n v="22.3"/>
    <s v="JA"/>
    <x v="1"/>
  </r>
  <r>
    <s v="NUKENDI NAEL"/>
    <x v="14"/>
    <n v="22.3"/>
    <s v="BJ"/>
    <x v="0"/>
  </r>
  <r>
    <s v="QUIDEL MILO"/>
    <x v="2"/>
    <n v="22.4"/>
    <s v="BJ"/>
    <x v="2"/>
  </r>
  <r>
    <s v="SEIGNEUR JULIEN"/>
    <x v="2"/>
    <n v="22.4"/>
    <s v="BJ"/>
    <x v="3"/>
  </r>
  <r>
    <s v="BUNEL SACHA"/>
    <x v="0"/>
    <n v="22.4"/>
    <s v="B"/>
    <x v="1"/>
  </r>
  <r>
    <s v="PORET CONSTANTIN"/>
    <x v="0"/>
    <n v="22.4"/>
    <s v="B"/>
    <x v="0"/>
  </r>
  <r>
    <s v="RENAUDIN ADAN"/>
    <x v="15"/>
    <n v="22.4"/>
    <s v="BJ"/>
    <x v="3"/>
  </r>
  <r>
    <s v="SAUSSAIS TIMEO"/>
    <x v="7"/>
    <n v="22.4"/>
    <s v="BJ"/>
    <x v="1"/>
  </r>
  <r>
    <s v="BEGUE ELOAN"/>
    <x v="10"/>
    <n v="22.4"/>
    <s v="B"/>
    <x v="2"/>
  </r>
  <r>
    <s v="CHION DASTAN"/>
    <x v="17"/>
    <n v="22.5"/>
    <s v="BJ"/>
    <x v="0"/>
  </r>
  <r>
    <s v="MORLET MALWIN"/>
    <x v="0"/>
    <n v="22.6"/>
    <s v="BJ"/>
    <x v="3"/>
  </r>
  <r>
    <s v="LELARGUE YANIS"/>
    <x v="2"/>
    <n v="22.8"/>
    <s v="BJ"/>
    <x v="2"/>
  </r>
  <r>
    <s v="VERNEUIL DAMIEN"/>
    <x v="6"/>
    <n v="22.9"/>
    <s v="BJ"/>
    <x v="2"/>
  </r>
  <r>
    <s v="MARCHIONI DIDIER TRISTAN"/>
    <x v="2"/>
    <n v="23"/>
    <s v="JA"/>
    <x v="1"/>
  </r>
  <r>
    <s v="LALOYER THEO"/>
    <x v="6"/>
    <n v="23.2"/>
    <s v="B"/>
    <x v="2"/>
  </r>
  <r>
    <s v="THOMAS ALEXIS"/>
    <x v="2"/>
    <n v="23.3"/>
    <s v="BJ"/>
    <x v="3"/>
  </r>
  <r>
    <s v="DUHAMEL WAYNE"/>
    <x v="2"/>
    <n v="23.4"/>
    <s v="BJ"/>
    <x v="2"/>
  </r>
  <r>
    <s v="DELAHAYE LUCAS"/>
    <x v="0"/>
    <n v="23.5"/>
    <s v="BJ"/>
    <x v="0"/>
  </r>
  <r>
    <s v="GAILLARDET KEERAN"/>
    <x v="5"/>
    <n v="23.5"/>
    <s v="BJ"/>
    <x v="3"/>
  </r>
  <r>
    <s v="RICHARD GABIN"/>
    <x v="4"/>
    <n v="23.5"/>
    <s v="BJ"/>
    <x v="1"/>
  </r>
  <r>
    <s v="OLIVEIRA-LABBE TIMOTE"/>
    <x v="14"/>
    <n v="23.5"/>
    <s v="BJ"/>
    <x v="1"/>
  </r>
  <r>
    <s v="LAVICE AARON"/>
    <x v="17"/>
    <n v="23.6"/>
    <s v="BJ"/>
    <x v="3"/>
  </r>
  <r>
    <s v="JOLY KYLIAN"/>
    <x v="2"/>
    <n v="23.7"/>
    <s v="BJ"/>
    <x v="2"/>
  </r>
  <r>
    <s v="KODRNJA VALENTIN"/>
    <x v="6"/>
    <n v="23.7"/>
    <s v="BJ"/>
    <x v="0"/>
  </r>
  <r>
    <s v="BENYETTOU GERARDIN SAMUEL"/>
    <x v="10"/>
    <n v="23.8"/>
    <s v="B"/>
    <x v="3"/>
  </r>
  <r>
    <s v="GUILLOU PAUL"/>
    <x v="0"/>
    <n v="23.8"/>
    <s v="BJ"/>
    <x v="0"/>
  </r>
  <r>
    <s v="LANGLOIS GABIN"/>
    <x v="2"/>
    <n v="23.9"/>
    <s v="BJ"/>
    <x v="3"/>
  </r>
  <r>
    <s v="COIN AXEL"/>
    <x v="2"/>
    <n v="24.1"/>
    <s v="BJ"/>
    <x v="1"/>
  </r>
  <r>
    <s v="MBOUMBA YAMIS"/>
    <x v="5"/>
    <n v="24.2"/>
    <s v="BJ"/>
    <x v="2"/>
  </r>
  <r>
    <s v="SEGUIN LEO"/>
    <x v="2"/>
    <n v="24.3"/>
    <s v="B"/>
    <x v="0"/>
  </r>
  <r>
    <s v="DUMONT MATHIS"/>
    <x v="10"/>
    <n v="24.3"/>
    <s v="B"/>
    <x v="3"/>
  </r>
  <r>
    <s v="DESHAYES MAXENCE"/>
    <x v="3"/>
    <n v="24.3"/>
    <s v="BJ"/>
    <x v="1"/>
  </r>
  <r>
    <s v="AUDOUIN HECTOR"/>
    <x v="2"/>
    <n v="24.4"/>
    <s v="BJ"/>
    <x v="1"/>
  </r>
  <r>
    <s v="LEFORESTIER MATHIAS"/>
    <x v="2"/>
    <n v="24.5"/>
    <s v="B"/>
    <x v="3"/>
  </r>
  <r>
    <s v="DUBOIS ANTOINE"/>
    <x v="10"/>
    <n v="24.5"/>
    <s v="B"/>
    <x v="1"/>
  </r>
  <r>
    <s v="BETTIN PIERRE"/>
    <x v="10"/>
    <n v="24.6"/>
    <s v="BJ"/>
    <x v="0"/>
  </r>
  <r>
    <s v="BERKANE ADAM"/>
    <x v="5"/>
    <n v="24.6"/>
    <s v="B"/>
    <x v="1"/>
  </r>
  <r>
    <s v="DUCHEMIN CLEMENT"/>
    <x v="5"/>
    <n v="24.6"/>
    <s v="BJ"/>
    <x v="3"/>
  </r>
  <r>
    <s v="GUILLOT WILLIAM"/>
    <x v="5"/>
    <n v="24.6"/>
    <s v="BJ"/>
    <x v="0"/>
  </r>
  <r>
    <s v="KUPKA HIVET LOTHAIRE"/>
    <x v="13"/>
    <n v="24.8"/>
    <s v="BJ"/>
    <x v="2"/>
  </r>
  <r>
    <s v="CHALLES CLEMENT"/>
    <x v="0"/>
    <n v="25"/>
    <s v="BJ"/>
    <x v="3"/>
  </r>
  <r>
    <s v="LEROUX NATHAN"/>
    <x v="17"/>
    <n v="25"/>
    <s v="BJ"/>
    <x v="2"/>
  </r>
  <r>
    <s v="BARTHE PAOLI ANTOINE"/>
    <x v="10"/>
    <n v="25.1"/>
    <s v="BJ"/>
    <x v="1"/>
  </r>
  <r>
    <s v="FALIZE ENZO"/>
    <x v="16"/>
    <n v="25.1"/>
    <s v="B"/>
    <x v="2"/>
  </r>
  <r>
    <s v="FILLATRE VALENTIN"/>
    <x v="2"/>
    <n v="25.2"/>
    <s v="BJ"/>
    <x v="0"/>
  </r>
  <r>
    <s v="ROSE NATHAN"/>
    <x v="13"/>
    <n v="25.2"/>
    <s v="BJ"/>
    <x v="2"/>
  </r>
  <r>
    <s v="IKOUNA JOLY ILIES"/>
    <x v="9"/>
    <n v="25.3"/>
    <s v="BJ"/>
    <x v="3"/>
  </r>
  <r>
    <s v="DESCHAMPS ELOUAN"/>
    <x v="2"/>
    <n v="25.4"/>
    <s v="BJ"/>
    <x v="3"/>
  </r>
  <r>
    <s v="LECOQ MATHEO"/>
    <x v="9"/>
    <n v="25.4"/>
    <s v="B"/>
    <x v="3"/>
  </r>
  <r>
    <s v="AUBE RAPHAEL"/>
    <x v="8"/>
    <n v="25.4"/>
    <s v="B"/>
    <x v="2"/>
  </r>
  <r>
    <s v="THOMAS ALEX"/>
    <x v="5"/>
    <n v="25.5"/>
    <s v="BJ"/>
    <x v="1"/>
  </r>
  <r>
    <s v="MORILLON YOANN"/>
    <x v="2"/>
    <n v="25.6"/>
    <s v="BJ"/>
    <x v="2"/>
  </r>
  <r>
    <s v="CHARTIER JOSHUA"/>
    <x v="4"/>
    <n v="25.6"/>
    <s v="BJ"/>
    <x v="0"/>
  </r>
  <r>
    <s v="RENARD GABIN"/>
    <x v="4"/>
    <n v="25.6"/>
    <s v="B"/>
    <x v="0"/>
  </r>
  <r>
    <s v="OLIVIER VALENTIN"/>
    <x v="2"/>
    <n v="25.7"/>
    <s v="B"/>
    <x v="2"/>
  </r>
  <r>
    <s v="VOLARD MONTHULE HUGUES"/>
    <x v="10"/>
    <n v="25.8"/>
    <s v="BJ"/>
    <x v="1"/>
  </r>
  <r>
    <s v="FERTE MILO"/>
    <x v="0"/>
    <n v="25.9"/>
    <s v="B"/>
    <x v="1"/>
  </r>
  <r>
    <s v="MORLET MARCEAU"/>
    <x v="11"/>
    <n v="25.9"/>
    <s v="BJ"/>
    <x v="3"/>
  </r>
  <r>
    <s v="DELADRIERE AARON"/>
    <x v="6"/>
    <n v="26"/>
    <s v="BJ"/>
    <x v="1"/>
  </r>
  <r>
    <s v="LE NGOC HUE ARSENE"/>
    <x v="2"/>
    <n v="26.6"/>
    <s v="BJ"/>
    <x v="2"/>
  </r>
  <r>
    <s v="BAYONA RUIZ HUGO"/>
    <x v="12"/>
    <n v="26.7"/>
    <s v="B"/>
    <x v="3"/>
  </r>
  <r>
    <s v="DRIEUX ALI"/>
    <x v="4"/>
    <n v="26.7"/>
    <s v="BJ"/>
    <x v="0"/>
  </r>
  <r>
    <s v="GAUCHE CLEMENT"/>
    <x v="4"/>
    <n v="26.7"/>
    <s v="BJ"/>
    <x v="3"/>
  </r>
  <r>
    <s v="BEAL GASPARD"/>
    <x v="13"/>
    <n v="26.8"/>
    <s v="BJ"/>
    <x v="2"/>
  </r>
  <r>
    <s v="BOUTIN DANY"/>
    <x v="2"/>
    <n v="27.2"/>
    <s v="BJ"/>
    <x v="0"/>
  </r>
  <r>
    <s v="LAICHOUR RONAN"/>
    <x v="17"/>
    <n v="27.4"/>
    <s v="BJ"/>
    <x v="0"/>
  </r>
  <r>
    <s v="LELOUP GABRIEL"/>
    <x v="2"/>
    <n v="27.6"/>
    <s v="BJ"/>
    <x v="2"/>
  </r>
  <r>
    <s v="Chouat AHMED AMINE"/>
    <x v="5"/>
    <n v="27.9"/>
    <s v="BJ"/>
    <x v="2"/>
  </r>
  <r>
    <s v="BELLOIS JULES"/>
    <x v="2"/>
    <n v="28.1"/>
    <s v="BJ"/>
    <x v="1"/>
  </r>
  <r>
    <s v="AMOURS LE CLEC H SACHA"/>
    <x v="2"/>
    <n v="28.2"/>
    <s v="BJ"/>
    <x v="3"/>
  </r>
  <r>
    <s v="BEVIS THAMAEL"/>
    <x v="3"/>
    <n v="28.5"/>
    <s v="B"/>
    <x v="3"/>
  </r>
  <r>
    <s v="VILLEY SACHA"/>
    <x v="2"/>
    <n v="28.6"/>
    <s v="B"/>
    <x v="2"/>
  </r>
  <r>
    <s v="LEBLANC MAXENCE"/>
    <x v="4"/>
    <n v="28.7"/>
    <s v="BJ"/>
    <x v="3"/>
  </r>
  <r>
    <s v="DUBOIS MATHIS"/>
    <x v="0"/>
    <n v="28.8"/>
    <s v="BJ"/>
    <x v="1"/>
  </r>
  <r>
    <s v="BAUSSARD DUVAUCHEL SWAN"/>
    <x v="4"/>
    <n v="28.8"/>
    <s v="BJ"/>
    <x v="0"/>
  </r>
  <r>
    <s v="LEPOUDERE ESTEBAN"/>
    <x v="2"/>
    <n v="29.1"/>
    <s v="BJ"/>
    <x v="0"/>
  </r>
  <r>
    <s v="MAHMOUD RAYANE"/>
    <x v="3"/>
    <n v="29.1"/>
    <s v="BJ"/>
    <x v="3"/>
  </r>
  <r>
    <s v="HELDEBAUME MALONE"/>
    <x v="17"/>
    <n v="29.9"/>
    <s v="JA"/>
    <x v="2"/>
  </r>
  <r>
    <s v="MARECHAL CORENTIN"/>
    <x v="2"/>
    <n v="30.1"/>
    <s v="BJ"/>
    <x v="1"/>
  </r>
  <r>
    <s v="MULOT HUGO"/>
    <x v="6"/>
    <n v="30.2"/>
    <s v="BJ"/>
    <x v="3"/>
  </r>
  <r>
    <s v="NGALANI EVANN"/>
    <x v="3"/>
    <n v="30.5"/>
    <s v="BJ"/>
    <x v="0"/>
  </r>
  <r>
    <s v="VIOLETTE ILYAS"/>
    <x v="2"/>
    <n v="31.6"/>
    <s v="B"/>
    <x v="3"/>
  </r>
  <r>
    <s v="CHOET SOHANN"/>
    <x v="5"/>
    <n v="31.6"/>
    <s v="B"/>
    <x v="1"/>
  </r>
  <r>
    <s v="ZORIRI RASIME"/>
    <x v="5"/>
    <n v="31.8"/>
    <s v="B"/>
    <x v="1"/>
  </r>
  <r>
    <s v="DYVRANDE BAPTISTE"/>
    <x v="2"/>
    <n v="32.5"/>
    <s v="JA"/>
    <x v="1"/>
  </r>
  <r>
    <s v="DUPRE MARTIN"/>
    <x v="2"/>
    <n v="32.799999999999997"/>
    <s v="BJ"/>
    <x v="3"/>
  </r>
  <r>
    <s v="MEZGEC CHARLES"/>
    <x v="2"/>
    <n v="32.799999999999997"/>
    <s v="B"/>
    <x v="2"/>
  </r>
  <r>
    <s v="GIRE YANN"/>
    <x v="12"/>
    <n v="32.799999999999997"/>
    <s v="B"/>
    <x v="3"/>
  </r>
  <r>
    <s v="TSISKARASMVILI NIKOLOZ"/>
    <x v="5"/>
    <n v="32.799999999999997"/>
    <s v="BJ"/>
    <x v="1"/>
  </r>
  <r>
    <s v="DELANOE NOLHAN"/>
    <x v="10"/>
    <n v="32.9"/>
    <s v="B"/>
    <x v="4"/>
  </r>
  <r>
    <s v="MAHOUNGOU MOUELLE DANY"/>
    <x v="5"/>
    <n v="33.1"/>
    <s v="JA"/>
    <x v="2"/>
  </r>
  <r>
    <s v="ASSENARD RAPHAEL"/>
    <x v="0"/>
    <n v="33.299999999999997"/>
    <s v="BJ"/>
    <x v="2"/>
  </r>
  <r>
    <s v="NOEL JULES"/>
    <x v="15"/>
    <n v="34"/>
    <s v="B"/>
    <x v="0"/>
  </r>
  <r>
    <s v="SALOMON AVENDANO ANTONIN"/>
    <x v="0"/>
    <n v="35.9"/>
    <s v="BJ"/>
    <x v="0"/>
  </r>
  <r>
    <s v="CHUETTE LEO"/>
    <x v="6"/>
    <n v="39.5"/>
    <s v="B"/>
    <x v="2"/>
  </r>
  <r>
    <s v="MEZERETTE NATHAN"/>
    <x v="15"/>
    <n v="40.6"/>
    <s v="B"/>
    <x v="1"/>
  </r>
  <r>
    <s v="JELLAM HAMZA"/>
    <x v="3"/>
    <n v="45.4"/>
    <s v="B"/>
    <x v="3"/>
  </r>
  <r>
    <s v="GUILLOU LEO"/>
    <x v="0"/>
    <n v="53.5"/>
    <s v="BJ"/>
    <x v="1"/>
  </r>
  <r>
    <s v="FERCOQ ELINE"/>
    <x v="6"/>
    <n v="16.7"/>
    <s v="B"/>
    <x v="3"/>
  </r>
  <r>
    <s v="BRUCHON CELINE"/>
    <x v="0"/>
    <n v="17.8"/>
    <s v="B"/>
    <x v="2"/>
  </r>
  <r>
    <s v="PANNIER SALOME"/>
    <x v="17"/>
    <n v="17.899999999999999"/>
    <s v="BJ"/>
    <x v="3"/>
  </r>
  <r>
    <s v="DUJARDIN MARYLOU"/>
    <x v="13"/>
    <n v="18.5"/>
    <s v="B"/>
    <x v="1"/>
  </r>
  <r>
    <s v="BESNARD ZOE"/>
    <x v="2"/>
    <n v="19.100000000000001"/>
    <s v="BJ"/>
    <x v="2"/>
  </r>
  <r>
    <s v="GAFFET LIVIA"/>
    <x v="17"/>
    <n v="19.100000000000001"/>
    <s v="BJ"/>
    <x v="0"/>
  </r>
  <r>
    <s v="HEBERT CALIE"/>
    <x v="2"/>
    <n v="19.100000000000001"/>
    <s v="BJ"/>
    <x v="2"/>
  </r>
  <r>
    <s v="BUTET ALICIA"/>
    <x v="5"/>
    <n v="19.8"/>
    <s v="B"/>
    <x v="0"/>
  </r>
  <r>
    <s v="RIBAULT JUSTINE"/>
    <x v="7"/>
    <n v="19.8"/>
    <s v="B"/>
    <x v="3"/>
  </r>
  <r>
    <s v="LESUEUR LOUISE"/>
    <x v="17"/>
    <n v="20.100000000000001"/>
    <s v="BJ"/>
    <x v="3"/>
  </r>
  <r>
    <s v="POTHIN JADE"/>
    <x v="2"/>
    <n v="21.2"/>
    <s v="B"/>
    <x v="2"/>
  </r>
  <r>
    <s v="ERNOULT LOUISE"/>
    <x v="4"/>
    <n v="21.3"/>
    <s v="BJ"/>
    <x v="1"/>
  </r>
  <r>
    <s v="BRANCHU LEA"/>
    <x v="2"/>
    <n v="21.4"/>
    <s v="B"/>
    <x v="3"/>
  </r>
  <r>
    <s v="WENZEL SARAH"/>
    <x v="0"/>
    <n v="21.4"/>
    <s v="B"/>
    <x v="0"/>
  </r>
  <r>
    <s v="DONNET LUNA"/>
    <x v="0"/>
    <n v="21.6"/>
    <s v="B"/>
    <x v="0"/>
  </r>
  <r>
    <s v="MARNONI LOLA"/>
    <x v="5"/>
    <n v="21.6"/>
    <s v="BJ"/>
    <x v="1"/>
  </r>
  <r>
    <s v="OUSSER LOANE"/>
    <x v="8"/>
    <n v="21.6"/>
    <s v="BJ"/>
    <x v="2"/>
  </r>
  <r>
    <s v="KASMI SAIDA"/>
    <x v="5"/>
    <n v="21.9"/>
    <s v="B"/>
    <x v="1"/>
  </r>
  <r>
    <s v="MENU CHARLIE"/>
    <x v="14"/>
    <n v="22"/>
    <s v="B"/>
    <x v="1"/>
  </r>
  <r>
    <s v="ROUSSEL TIPHAINE"/>
    <x v="14"/>
    <n v="22.3"/>
    <s v="B"/>
    <x v="2"/>
  </r>
  <r>
    <s v="GUERRE CLEMENCE"/>
    <x v="14"/>
    <n v="22.9"/>
    <s v="B"/>
    <x v="2"/>
  </r>
  <r>
    <s v="LEGAY SUZIE"/>
    <x v="2"/>
    <n v="23.5"/>
    <s v="B"/>
    <x v="0"/>
  </r>
  <r>
    <s v="JEZIORSKI EMMA"/>
    <x v="15"/>
    <n v="23.7"/>
    <s v="BJ"/>
    <x v="0"/>
  </r>
  <r>
    <s v="DECROS GARANCE"/>
    <x v="6"/>
    <n v="23.9"/>
    <s v="B"/>
    <x v="3"/>
  </r>
  <r>
    <s v="AUZOUX LISA"/>
    <x v="0"/>
    <n v="24.5"/>
    <s v="B"/>
    <x v="1"/>
  </r>
  <r>
    <s v="DARLOT LILI"/>
    <x v="1"/>
    <n v="24.6"/>
    <s v="BJ"/>
    <x v="2"/>
  </r>
  <r>
    <s v="LE BIHAN YLONA"/>
    <x v="12"/>
    <n v="26"/>
    <s v="B"/>
    <x v="1"/>
  </r>
  <r>
    <s v="CHARABIE MAI"/>
    <x v="2"/>
    <n v="26.1"/>
    <s v="B"/>
    <x v="0"/>
  </r>
  <r>
    <s v="JASSON MAYLINE"/>
    <x v="0"/>
    <n v="26.2"/>
    <s v="B"/>
    <x v="3"/>
  </r>
  <r>
    <s v="MARTIN ILYANA"/>
    <x v="1"/>
    <n v="26.3"/>
    <s v="BJ"/>
    <x v="1"/>
  </r>
  <r>
    <s v="AIDARA NAFI"/>
    <x v="5"/>
    <n v="26.3"/>
    <s v="BJ"/>
    <x v="1"/>
  </r>
  <r>
    <s v="GRIMONPREZ MARIE"/>
    <x v="1"/>
    <n v="26.7"/>
    <s v="BJ"/>
    <x v="0"/>
  </r>
  <r>
    <s v="BONNAILLIE ORIANE"/>
    <x v="2"/>
    <n v="26.9"/>
    <s v="B"/>
    <x v="2"/>
  </r>
  <r>
    <s v="KASMI ASMA"/>
    <x v="5"/>
    <n v="27.2"/>
    <s v="B"/>
    <x v="2"/>
  </r>
  <r>
    <s v="POTIN MANON"/>
    <x v="3"/>
    <n v="27.8"/>
    <s v="B"/>
    <x v="3"/>
  </r>
  <r>
    <s v="BOURLIER JULIA"/>
    <x v="16"/>
    <n v="28.7"/>
    <s v="BJ"/>
    <x v="3"/>
  </r>
  <r>
    <s v="DELATTRE CHARLOTTE"/>
    <x v="13"/>
    <n v="28.7"/>
    <s v="BJ"/>
    <x v="2"/>
  </r>
  <r>
    <s v="NGHOZENZEM CECILIA"/>
    <x v="12"/>
    <n v="28.7"/>
    <s v="B"/>
    <x v="1"/>
  </r>
  <r>
    <s v="DELHOMME ABIGAELLE"/>
    <x v="2"/>
    <n v="30"/>
    <s v="B"/>
    <x v="0"/>
  </r>
  <r>
    <s v="AMERIS ELOISE"/>
    <x v="5"/>
    <n v="30.5"/>
    <s v="BJ"/>
    <x v="2"/>
  </r>
  <r>
    <s v="BIBOKO MERVEILIE"/>
    <x v="5"/>
    <n v="30.9"/>
    <s v="BJ"/>
    <x v="1"/>
  </r>
  <r>
    <s v="CHASTEL JULIE"/>
    <x v="6"/>
    <n v="30.9"/>
    <s v="B"/>
    <x v="3"/>
  </r>
  <r>
    <s v="BITSINDOU NELIA"/>
    <x v="5"/>
    <n v="31.5"/>
    <s v="B"/>
    <x v="1"/>
  </r>
  <r>
    <s v="SIMON NINON"/>
    <x v="0"/>
    <n v="31.9"/>
    <s v="B"/>
    <x v="2"/>
  </r>
  <r>
    <s v="FORGET NOELINE"/>
    <x v="8"/>
    <n v="32.5"/>
    <s v="JA"/>
    <x v="3"/>
  </r>
  <r>
    <s v="AUBREE ORLANE"/>
    <x v="2"/>
    <n v="33.299999999999997"/>
    <s v="BJ"/>
    <x v="0"/>
  </r>
  <r>
    <s v="CAMUS VANINA"/>
    <x v="0"/>
    <n v="34.1"/>
    <s v="B"/>
    <x v="2"/>
  </r>
  <r>
    <s v="DESRUES MATHILDE"/>
    <x v="2"/>
    <n v="34.9"/>
    <s v="B"/>
    <x v="1"/>
  </r>
  <r>
    <s v="BALUT CLARA"/>
    <x v="1"/>
    <n v="35.200000000000003"/>
    <s v="JA"/>
    <x v="1"/>
  </r>
  <r>
    <s v="LE BOLLOCH MATHILDE"/>
    <x v="2"/>
    <n v="37.1"/>
    <s v="B"/>
    <x v="3"/>
  </r>
  <r>
    <s v="PIED NOEL AGATHE"/>
    <x v="0"/>
    <n v="38.4"/>
    <s v="BJ"/>
    <x v="3"/>
  </r>
  <r>
    <s v="PECOURT MANON"/>
    <x v="14"/>
    <n v="40.5"/>
    <s v="B"/>
    <x v="1"/>
  </r>
  <r>
    <s v="HAVARD JANELLE"/>
    <x v="7"/>
    <n v="44.8"/>
    <s v="B"/>
    <x v="2"/>
  </r>
  <r>
    <s v="BARRO LEMELLE MAYLIS"/>
    <x v="17"/>
    <n v="23.2"/>
    <m/>
    <x v="3"/>
  </r>
  <r>
    <m/>
    <x v="18"/>
    <m/>
    <m/>
    <x v="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">
  <r>
    <x v="0"/>
    <m/>
    <n v="36"/>
    <n v="17"/>
    <n v="85"/>
    <n v="17"/>
    <n v="85"/>
    <n v="3"/>
    <n v="8"/>
    <n v="24"/>
    <n v="3"/>
    <n v="9"/>
    <n v="0"/>
    <n v="7"/>
    <n v="14"/>
    <n v="0"/>
    <n v="0"/>
    <n v="0"/>
    <n v="4"/>
    <n v="4"/>
    <n v="0"/>
    <n v="0"/>
    <n v="0"/>
    <n v="0"/>
    <n v="0"/>
    <n v="0"/>
    <n v="0"/>
    <n v="0"/>
    <n v="127"/>
    <n v="94"/>
    <n v="1"/>
  </r>
  <r>
    <x v="1"/>
    <m/>
    <n v="19"/>
    <n v="12"/>
    <n v="60"/>
    <n v="12"/>
    <n v="60"/>
    <n v="8"/>
    <n v="2"/>
    <n v="6"/>
    <n v="2"/>
    <n v="6"/>
    <n v="6"/>
    <n v="2"/>
    <n v="4"/>
    <n v="2"/>
    <n v="4"/>
    <n v="4"/>
    <n v="3"/>
    <n v="3"/>
    <n v="3"/>
    <n v="3"/>
    <n v="1"/>
    <n v="0"/>
    <n v="0"/>
    <n v="0"/>
    <n v="0"/>
    <n v="1"/>
    <n v="73"/>
    <n v="73"/>
    <n v="2"/>
  </r>
  <r>
    <x v="2"/>
    <m/>
    <n v="33"/>
    <n v="6"/>
    <n v="30"/>
    <n v="6"/>
    <n v="30"/>
    <n v="14"/>
    <n v="10"/>
    <n v="30"/>
    <n v="10"/>
    <n v="30"/>
    <n v="4"/>
    <n v="8"/>
    <n v="16"/>
    <n v="4"/>
    <n v="8"/>
    <n v="0"/>
    <n v="9"/>
    <n v="9"/>
    <n v="0"/>
    <n v="0"/>
    <n v="0"/>
    <n v="0"/>
    <n v="0"/>
    <n v="0"/>
    <n v="0"/>
    <n v="0"/>
    <n v="85"/>
    <n v="68"/>
    <n v="3"/>
  </r>
  <r>
    <x v="3"/>
    <m/>
    <n v="7"/>
    <n v="2"/>
    <n v="10"/>
    <n v="2"/>
    <n v="10"/>
    <n v="18"/>
    <n v="1"/>
    <n v="3"/>
    <n v="1"/>
    <n v="3"/>
    <n v="17"/>
    <n v="3"/>
    <n v="6"/>
    <n v="3"/>
    <n v="6"/>
    <n v="14"/>
    <n v="1"/>
    <n v="1"/>
    <n v="1"/>
    <n v="1"/>
    <n v="13"/>
    <n v="0"/>
    <n v="0"/>
    <n v="0"/>
    <n v="0"/>
    <n v="13"/>
    <n v="20"/>
    <n v="20"/>
    <n v="4"/>
  </r>
  <r>
    <x v="4"/>
    <m/>
    <n v="6"/>
    <n v="2"/>
    <n v="10"/>
    <n v="2"/>
    <n v="10"/>
    <n v="18"/>
    <n v="3"/>
    <n v="9"/>
    <n v="3"/>
    <n v="9"/>
    <n v="15"/>
    <n v="1"/>
    <n v="2"/>
    <n v="1"/>
    <n v="2"/>
    <n v="14"/>
    <n v="0"/>
    <n v="0"/>
    <n v="0"/>
    <n v="0"/>
    <n v="14"/>
    <n v="0"/>
    <n v="0"/>
    <n v="0"/>
    <n v="0"/>
    <n v="14"/>
    <n v="21"/>
    <n v="21"/>
    <n v="5"/>
  </r>
  <r>
    <x v="5"/>
    <m/>
    <n v="16"/>
    <n v="3"/>
    <n v="15"/>
    <n v="3"/>
    <n v="15"/>
    <n v="17"/>
    <n v="3"/>
    <n v="9"/>
    <n v="3"/>
    <n v="9"/>
    <n v="14"/>
    <n v="5"/>
    <n v="10"/>
    <n v="5"/>
    <n v="10"/>
    <n v="9"/>
    <n v="5"/>
    <n v="5"/>
    <n v="5"/>
    <n v="5"/>
    <n v="4"/>
    <n v="0"/>
    <n v="0"/>
    <n v="0"/>
    <n v="0"/>
    <n v="4"/>
    <n v="39"/>
    <n v="39"/>
    <n v="6"/>
  </r>
  <r>
    <x v="6"/>
    <m/>
    <n v="29"/>
    <n v="2"/>
    <n v="10"/>
    <n v="2"/>
    <n v="10"/>
    <n v="18"/>
    <n v="8"/>
    <n v="24"/>
    <n v="8"/>
    <n v="24"/>
    <n v="10"/>
    <n v="8"/>
    <n v="16"/>
    <n v="8"/>
    <n v="16"/>
    <n v="2"/>
    <n v="11"/>
    <n v="11"/>
    <n v="2"/>
    <n v="2"/>
    <n v="0"/>
    <n v="0"/>
    <n v="0"/>
    <n v="0"/>
    <n v="0"/>
    <n v="0"/>
    <n v="61"/>
    <n v="52"/>
    <n v="7"/>
  </r>
  <r>
    <x v="7"/>
    <m/>
    <n v="14"/>
    <n v="3"/>
    <n v="15"/>
    <n v="3"/>
    <n v="15"/>
    <n v="17"/>
    <n v="7"/>
    <n v="21"/>
    <n v="7"/>
    <n v="21"/>
    <n v="10"/>
    <n v="3"/>
    <n v="6"/>
    <n v="3"/>
    <n v="6"/>
    <n v="7"/>
    <n v="1"/>
    <n v="1"/>
    <n v="1"/>
    <n v="1"/>
    <n v="6"/>
    <n v="0"/>
    <n v="0"/>
    <n v="0"/>
    <n v="0"/>
    <n v="6"/>
    <n v="43"/>
    <n v="43"/>
    <n v="8"/>
  </r>
  <r>
    <x v="8"/>
    <m/>
    <n v="11"/>
    <n v="6"/>
    <n v="30"/>
    <n v="6"/>
    <n v="30"/>
    <n v="14"/>
    <n v="3"/>
    <n v="9"/>
    <n v="3"/>
    <n v="9"/>
    <n v="11"/>
    <n v="0"/>
    <n v="0"/>
    <n v="0"/>
    <n v="0"/>
    <n v="11"/>
    <n v="2"/>
    <n v="2"/>
    <n v="2"/>
    <n v="2"/>
    <n v="9"/>
    <n v="0"/>
    <n v="0"/>
    <n v="0"/>
    <n v="0"/>
    <n v="9"/>
    <n v="41"/>
    <n v="41"/>
    <n v="9"/>
  </r>
  <r>
    <x v="9"/>
    <m/>
    <n v="81"/>
    <n v="15"/>
    <n v="75"/>
    <n v="15"/>
    <n v="75"/>
    <n v="5"/>
    <n v="28"/>
    <n v="84"/>
    <n v="5"/>
    <n v="15"/>
    <n v="0"/>
    <n v="24"/>
    <n v="48"/>
    <n v="0"/>
    <n v="0"/>
    <n v="0"/>
    <n v="14"/>
    <n v="14"/>
    <n v="0"/>
    <n v="0"/>
    <n v="0"/>
    <n v="0"/>
    <n v="0"/>
    <n v="0"/>
    <n v="0"/>
    <n v="0"/>
    <n v="221"/>
    <n v="90"/>
    <n v="10"/>
  </r>
  <r>
    <x v="10"/>
    <m/>
    <n v="21"/>
    <n v="5"/>
    <n v="25"/>
    <n v="5"/>
    <n v="25"/>
    <n v="15"/>
    <n v="1"/>
    <n v="3"/>
    <n v="1"/>
    <n v="3"/>
    <n v="14"/>
    <n v="9"/>
    <n v="18"/>
    <n v="9"/>
    <n v="18"/>
    <n v="5"/>
    <n v="6"/>
    <n v="6"/>
    <n v="5"/>
    <n v="5"/>
    <n v="0"/>
    <n v="0"/>
    <n v="0"/>
    <n v="0"/>
    <n v="0"/>
    <n v="0"/>
    <n v="52"/>
    <n v="51"/>
    <n v="11"/>
  </r>
  <r>
    <x v="11"/>
    <m/>
    <n v="37"/>
    <n v="9"/>
    <n v="45"/>
    <n v="9"/>
    <n v="45"/>
    <n v="11"/>
    <n v="6"/>
    <n v="18"/>
    <n v="6"/>
    <n v="18"/>
    <n v="5"/>
    <n v="9"/>
    <n v="18"/>
    <n v="5"/>
    <n v="10"/>
    <n v="0"/>
    <n v="12"/>
    <n v="12"/>
    <n v="0"/>
    <n v="0"/>
    <n v="0"/>
    <n v="1"/>
    <n v="0"/>
    <n v="0"/>
    <n v="0"/>
    <n v="0"/>
    <n v="93"/>
    <n v="73"/>
    <n v="12"/>
  </r>
  <r>
    <x v="12"/>
    <m/>
    <n v="10"/>
    <n v="3"/>
    <n v="15"/>
    <n v="3"/>
    <n v="15"/>
    <n v="17"/>
    <n v="3"/>
    <n v="9"/>
    <n v="3"/>
    <n v="9"/>
    <n v="14"/>
    <n v="2"/>
    <n v="4"/>
    <n v="2"/>
    <n v="4"/>
    <n v="12"/>
    <n v="2"/>
    <n v="2"/>
    <n v="2"/>
    <n v="2"/>
    <n v="10"/>
    <n v="0"/>
    <n v="0"/>
    <n v="0"/>
    <n v="0"/>
    <n v="10"/>
    <n v="30"/>
    <n v="30"/>
    <n v="13"/>
  </r>
  <r>
    <x v="13"/>
    <m/>
    <n v="4"/>
    <n v="1"/>
    <n v="5"/>
    <n v="1"/>
    <n v="5"/>
    <n v="19"/>
    <n v="1"/>
    <n v="3"/>
    <n v="1"/>
    <n v="3"/>
    <n v="18"/>
    <n v="1"/>
    <n v="2"/>
    <n v="1"/>
    <n v="2"/>
    <n v="17"/>
    <n v="1"/>
    <n v="1"/>
    <n v="1"/>
    <n v="1"/>
    <n v="16"/>
    <n v="0"/>
    <n v="0"/>
    <n v="0"/>
    <n v="0"/>
    <n v="16"/>
    <n v="11"/>
    <n v="11"/>
    <n v="14"/>
  </r>
  <r>
    <x v="14"/>
    <m/>
    <n v="23"/>
    <n v="6"/>
    <n v="30"/>
    <n v="6"/>
    <n v="30"/>
    <n v="14"/>
    <n v="9"/>
    <n v="27"/>
    <n v="9"/>
    <n v="27"/>
    <n v="5"/>
    <n v="6"/>
    <n v="12"/>
    <n v="5"/>
    <n v="10"/>
    <n v="0"/>
    <n v="1"/>
    <n v="1"/>
    <n v="0"/>
    <n v="0"/>
    <n v="0"/>
    <n v="1"/>
    <n v="0"/>
    <n v="0"/>
    <n v="0"/>
    <n v="0"/>
    <n v="70"/>
    <n v="67"/>
    <n v="15"/>
  </r>
  <r>
    <x v="15"/>
    <m/>
    <n v="9"/>
    <n v="3"/>
    <n v="15"/>
    <n v="3"/>
    <n v="15"/>
    <n v="17"/>
    <n v="2"/>
    <n v="6"/>
    <n v="2"/>
    <n v="6"/>
    <n v="15"/>
    <n v="2"/>
    <n v="4"/>
    <n v="2"/>
    <n v="4"/>
    <n v="13"/>
    <n v="2"/>
    <n v="2"/>
    <n v="2"/>
    <n v="2"/>
    <n v="11"/>
    <n v="0"/>
    <n v="0"/>
    <n v="0"/>
    <n v="0"/>
    <n v="11"/>
    <n v="27"/>
    <n v="27"/>
    <n v="16"/>
  </r>
  <r>
    <x v="16"/>
    <m/>
    <n v="12"/>
    <n v="4"/>
    <n v="20"/>
    <n v="4"/>
    <n v="20"/>
    <n v="16"/>
    <n v="0"/>
    <n v="0"/>
    <n v="0"/>
    <n v="0"/>
    <n v="16"/>
    <n v="3"/>
    <n v="6"/>
    <n v="3"/>
    <n v="6"/>
    <n v="13"/>
    <n v="3"/>
    <n v="3"/>
    <n v="3"/>
    <n v="3"/>
    <n v="10"/>
    <n v="2"/>
    <n v="0"/>
    <n v="2"/>
    <n v="2"/>
    <n v="8"/>
    <n v="29"/>
    <n v="31"/>
    <n v="17"/>
  </r>
  <r>
    <x v="17"/>
    <m/>
    <n v="11"/>
    <n v="1"/>
    <n v="5"/>
    <n v="1"/>
    <n v="5"/>
    <n v="19"/>
    <n v="2"/>
    <n v="6"/>
    <n v="2"/>
    <n v="6"/>
    <n v="17"/>
    <n v="7"/>
    <n v="14"/>
    <n v="7"/>
    <n v="14"/>
    <n v="10"/>
    <n v="1"/>
    <n v="1"/>
    <n v="1"/>
    <n v="1"/>
    <n v="9"/>
    <n v="0"/>
    <n v="0"/>
    <n v="0"/>
    <n v="0"/>
    <n v="9"/>
    <n v="26"/>
    <n v="26"/>
    <n v="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eau croisé dynamique2" cacheId="0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B31:C51" firstHeaderRow="1" firstDataRow="1" firstDataCol="1"/>
  <pivotFields count="5">
    <pivotField dataField="1" showAll="0"/>
    <pivotField axis="axisRow" showAll="0" sortType="ascending">
      <items count="23">
        <item x="5"/>
        <item x="1"/>
        <item x="6"/>
        <item x="11"/>
        <item x="16"/>
        <item x="3"/>
        <item x="17"/>
        <item x="13"/>
        <item x="14"/>
        <item x="2"/>
        <item x="4"/>
        <item x="0"/>
        <item x="8"/>
        <item x="7"/>
        <item m="1" x="19"/>
        <item m="1" x="20"/>
        <item x="10"/>
        <item m="1" x="21"/>
        <item x="12"/>
        <item x="15"/>
        <item x="9"/>
        <item x="18"/>
        <item t="default"/>
      </items>
    </pivotField>
    <pivotField showAll="0"/>
    <pivotField showAll="0"/>
    <pivotField showAll="0"/>
  </pivotFields>
  <rowFields count="1">
    <field x="1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6"/>
    </i>
    <i>
      <x v="18"/>
    </i>
    <i>
      <x v="19"/>
    </i>
    <i>
      <x v="20"/>
    </i>
    <i>
      <x v="21"/>
    </i>
    <i t="grand">
      <x/>
    </i>
  </rowItems>
  <colItems count="1">
    <i/>
  </colItems>
  <dataFields count="1">
    <dataField name="Nombre de NOM PRENOM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B2:H22" firstHeaderRow="1" firstDataRow="2" firstDataCol="1"/>
  <pivotFields count="5">
    <pivotField showAll="0"/>
    <pivotField axis="axisRow" showAll="0" sortType="ascending">
      <items count="23">
        <item x="5"/>
        <item x="1"/>
        <item x="6"/>
        <item x="11"/>
        <item x="16"/>
        <item x="3"/>
        <item x="17"/>
        <item x="13"/>
        <item x="14"/>
        <item x="2"/>
        <item x="4"/>
        <item x="0"/>
        <item x="8"/>
        <item x="7"/>
        <item h="1" m="1" x="19"/>
        <item m="1" x="20"/>
        <item x="10"/>
        <item m="1" x="21"/>
        <item x="12"/>
        <item x="15"/>
        <item x="9"/>
        <item h="1" x="18"/>
        <item t="default"/>
      </items>
    </pivotField>
    <pivotField showAll="0"/>
    <pivotField showAll="0"/>
    <pivotField axis="axisCol" dataField="1" showAll="0">
      <items count="7">
        <item x="1"/>
        <item x="2"/>
        <item x="3"/>
        <item x="0"/>
        <item h="1" x="5"/>
        <item x="4"/>
        <item t="default"/>
      </items>
    </pivotField>
  </pivotFields>
  <rowFields count="1">
    <field x="1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6"/>
    </i>
    <i>
      <x v="18"/>
    </i>
    <i>
      <x v="19"/>
    </i>
    <i>
      <x v="20"/>
    </i>
    <i t="grand">
      <x/>
    </i>
  </rowItems>
  <colFields count="1">
    <field x="4"/>
  </colFields>
  <colItems count="6">
    <i>
      <x/>
    </i>
    <i>
      <x v="1"/>
    </i>
    <i>
      <x v="2"/>
    </i>
    <i>
      <x v="3"/>
    </i>
    <i>
      <x v="5"/>
    </i>
    <i t="grand">
      <x/>
    </i>
  </colItems>
  <dataFields count="1">
    <dataField name="Nombre de Classement" fld="4" subtotal="count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eau croisé dynamique2" cacheId="1" applyNumberFormats="0" applyBorderFormats="0" applyFontFormats="0" applyPatternFormats="0" applyAlignmentFormats="0" applyWidthHeightFormats="1" dataCaption="Valeurs" updatedVersion="3" minRefreshableVersion="3" showCalcMbrs="0" useAutoFormatting="1" rowGrandTotals="0" colGrandTotals="0" itemPrintTitles="1" createdVersion="3" indent="0" outline="1" outlineData="1" multipleFieldFilters="0" rowHeaderCaption="Clubs">
  <location ref="AI19:AO38" firstHeaderRow="1" firstDataRow="2" firstDataCol="1"/>
  <pivotFields count="31">
    <pivotField axis="axisRow" showAll="0" sortType="descending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m="1" x="18"/>
        <item m="1" x="19"/>
        <item t="default"/>
      </items>
      <autoSortScope>
        <pivotArea dataOnly="0" outline="0" fieldPosition="0">
          <references count="1">
            <reference field="4294967294" count="1" selected="0">
              <x v="5"/>
            </reference>
          </references>
        </pivotArea>
      </autoSortScope>
    </pivotField>
    <pivotField showAll="0"/>
    <pivotField showAll="0"/>
    <pivotField dataField="1" showAll="0"/>
    <pivotField showAll="0"/>
    <pivotField showAll="0" defaultSubtotal="0"/>
    <pivotField showAll="0" defaultSubtotal="0"/>
    <pivotField showAll="0" defaultSubtotal="0"/>
    <pivotField dataField="1" showAll="0"/>
    <pivotField showAll="0"/>
    <pivotField showAll="0" defaultSubtotal="0"/>
    <pivotField showAll="0" defaultSubtotal="0"/>
    <pivotField showAll="0" defaultSubtotal="0"/>
    <pivotField dataField="1" showAll="0"/>
    <pivotField showAll="0"/>
    <pivotField showAll="0" defaultSubtotal="0"/>
    <pivotField showAll="0" defaultSubtotal="0"/>
    <pivotField showAll="0" defaultSubtotal="0"/>
    <pivotField dataField="1" showAll="0"/>
    <pivotField showAll="0"/>
    <pivotField showAll="0" defaultSubtotal="0"/>
    <pivotField showAll="0" defaultSubtotal="0"/>
    <pivotField showAll="0" defaultSubtotal="0"/>
    <pivotField dataField="1" showAll="0"/>
    <pivotField showAll="0"/>
    <pivotField showAll="0" defaultSubtotal="0"/>
    <pivotField showAll="0" defaultSubtotal="0"/>
    <pivotField showAll="0" defaultSubtotal="0"/>
    <pivotField showAll="0"/>
    <pivotField dataField="1" showAll="0"/>
    <pivotField showAll="0"/>
  </pivotFields>
  <rowFields count="1">
    <field x="0"/>
  </rowFields>
  <rowItems count="18">
    <i>
      <x/>
    </i>
    <i>
      <x v="9"/>
    </i>
    <i>
      <x v="11"/>
    </i>
    <i>
      <x v="1"/>
    </i>
    <i>
      <x v="2"/>
    </i>
    <i>
      <x v="14"/>
    </i>
    <i>
      <x v="6"/>
    </i>
    <i>
      <x v="10"/>
    </i>
    <i>
      <x v="7"/>
    </i>
    <i>
      <x v="8"/>
    </i>
    <i>
      <x v="5"/>
    </i>
    <i>
      <x v="16"/>
    </i>
    <i>
      <x v="12"/>
    </i>
    <i>
      <x v="15"/>
    </i>
    <i>
      <x v="17"/>
    </i>
    <i>
      <x v="4"/>
    </i>
    <i>
      <x v="3"/>
    </i>
    <i>
      <x v="13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1er" fld="3" baseField="0" baseItem="0"/>
    <dataField name="2eme" fld="8" baseField="0" baseItem="0"/>
    <dataField name="3eme" fld="13" baseField="0" baseItem="0"/>
    <dataField name="4eme" fld="18" baseField="0" baseItem="0"/>
    <dataField name="5eme" fld="23" baseField="0" baseItem="0"/>
    <dataField name="Top 20" fld="29" baseField="0" baseItem="0"/>
  </dataFields>
  <formats count="18">
    <format dxfId="17">
      <pivotArea type="origin" dataOnly="0" labelOnly="1" outline="0" fieldPosition="0"/>
    </format>
    <format dxfId="16">
      <pivotArea field="0" type="button" dataOnly="0" labelOnly="1" outline="0" axis="axisRow" fieldPosition="0"/>
    </format>
    <format dxfId="15">
      <pivotArea field="-2" type="button" dataOnly="0" labelOnly="1" outline="0" axis="axisCol" fieldPosition="0"/>
    </format>
    <format dxfId="14">
      <pivotArea type="topRight" dataOnly="0" labelOnly="1" outline="0" fieldPosition="0"/>
    </format>
    <format dxfId="13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2">
      <pivotArea field="-2" type="button" dataOnly="0" labelOnly="1" outline="0" axis="axisCol" fieldPosition="0"/>
    </format>
    <format dxfId="11">
      <pivotArea outline="0" collapsedLevelsAreSubtotals="1" fieldPosition="0"/>
    </format>
    <format dxfId="1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9">
      <pivotArea field="0" type="button" dataOnly="0" labelOnly="1" outline="0" axis="axisRow" fieldPosition="0"/>
    </format>
    <format dxfId="8">
      <pivotArea dataOnly="0" labelOnly="1" fieldPosition="0">
        <references count="1">
          <reference field="0" count="0"/>
        </references>
      </pivotArea>
    </format>
    <format dxfId="7">
      <pivotArea type="all" dataOnly="0" outline="0" fieldPosition="0"/>
    </format>
    <format dxfId="6">
      <pivotArea type="origin" dataOnly="0" labelOnly="1" outline="0" fieldPosition="0"/>
    </format>
    <format dxfId="5">
      <pivotArea field="-2" type="button" dataOnly="0" labelOnly="1" outline="0" axis="axisCol" fieldPosition="0"/>
    </format>
    <format dxfId="4">
      <pivotArea type="topRight" dataOnly="0" labelOnly="1" outline="0" fieldPosition="0"/>
    </format>
    <format dxfId="3">
      <pivotArea type="origin" dataOnly="0" labelOnly="1" outline="0" fieldPosition="0"/>
    </format>
    <format dxfId="2">
      <pivotArea field="-2" type="button" dataOnly="0" labelOnly="1" outline="0" axis="axisCol" fieldPosition="0"/>
    </format>
    <format dxfId="1">
      <pivotArea type="topRight" dataOnly="0" labelOnly="1" outline="0" fieldPosition="0"/>
    </format>
    <format dxfId="0">
      <pivotArea field="-2" type="button" dataOnly="0" labelOnly="1" outline="0" axis="axisCol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0"/>
  <sheetViews>
    <sheetView tabSelected="1" workbookViewId="0">
      <selection activeCell="G5" sqref="G5"/>
    </sheetView>
  </sheetViews>
  <sheetFormatPr baseColWidth="10" defaultRowHeight="15"/>
  <cols>
    <col min="1" max="1" width="29.140625" bestFit="1" customWidth="1"/>
    <col min="2" max="2" width="30.28515625" customWidth="1"/>
    <col min="3" max="3" width="25.140625" customWidth="1"/>
    <col min="4" max="4" width="13.85546875" customWidth="1"/>
  </cols>
  <sheetData>
    <row r="1" spans="1:5" ht="22.5">
      <c r="A1" s="3" t="s">
        <v>0</v>
      </c>
      <c r="B1" s="3" t="s">
        <v>1</v>
      </c>
      <c r="C1" s="4" t="s">
        <v>3</v>
      </c>
      <c r="D1" s="4" t="s">
        <v>4</v>
      </c>
      <c r="E1" s="2" t="s">
        <v>2</v>
      </c>
    </row>
    <row r="2" spans="1:5" ht="15" customHeight="1">
      <c r="A2" s="33" t="s">
        <v>171</v>
      </c>
      <c r="B2" s="34" t="s">
        <v>144</v>
      </c>
      <c r="C2" s="33">
        <v>19.2</v>
      </c>
      <c r="D2" s="33" t="s">
        <v>5</v>
      </c>
      <c r="E2" s="5">
        <v>4</v>
      </c>
    </row>
    <row r="3" spans="1:5" ht="15" customHeight="1">
      <c r="A3" s="33" t="s">
        <v>25</v>
      </c>
      <c r="B3" s="34" t="s">
        <v>143</v>
      </c>
      <c r="C3" s="33">
        <v>21.8</v>
      </c>
      <c r="D3" s="33" t="s">
        <v>7</v>
      </c>
      <c r="E3" s="5">
        <v>1</v>
      </c>
    </row>
    <row r="4" spans="1:5" ht="15" customHeight="1">
      <c r="A4" s="33" t="s">
        <v>26</v>
      </c>
      <c r="B4" s="34" t="s">
        <v>141</v>
      </c>
      <c r="C4" s="33">
        <v>22.1</v>
      </c>
      <c r="D4" s="33" t="s">
        <v>7</v>
      </c>
      <c r="E4" s="5">
        <v>2</v>
      </c>
    </row>
    <row r="5" spans="1:5" ht="15" customHeight="1">
      <c r="A5" s="33" t="s">
        <v>179</v>
      </c>
      <c r="B5" s="34" t="s">
        <v>163</v>
      </c>
      <c r="C5" s="33">
        <v>22.8</v>
      </c>
      <c r="D5" s="33" t="s">
        <v>7</v>
      </c>
      <c r="E5" s="5">
        <v>4</v>
      </c>
    </row>
    <row r="6" spans="1:5" ht="15" customHeight="1">
      <c r="A6" s="33" t="s">
        <v>182</v>
      </c>
      <c r="B6" s="34" t="s">
        <v>164</v>
      </c>
      <c r="C6" s="33">
        <v>23.1</v>
      </c>
      <c r="D6" s="33" t="s">
        <v>7</v>
      </c>
      <c r="E6" s="14">
        <v>3</v>
      </c>
    </row>
    <row r="7" spans="1:5" ht="15" customHeight="1">
      <c r="A7" s="33" t="s">
        <v>28</v>
      </c>
      <c r="B7" s="34" t="s">
        <v>140</v>
      </c>
      <c r="C7" s="33">
        <v>23.5</v>
      </c>
      <c r="D7" s="33" t="s">
        <v>7</v>
      </c>
      <c r="E7" s="17">
        <v>1</v>
      </c>
    </row>
    <row r="8" spans="1:5" ht="15" customHeight="1">
      <c r="A8" s="33" t="s">
        <v>31</v>
      </c>
      <c r="B8" s="34" t="s">
        <v>143</v>
      </c>
      <c r="C8" s="33">
        <v>24</v>
      </c>
      <c r="D8" s="33" t="s">
        <v>7</v>
      </c>
      <c r="E8" s="5">
        <v>4</v>
      </c>
    </row>
    <row r="9" spans="1:5" ht="15" customHeight="1">
      <c r="A9" s="33" t="s">
        <v>35</v>
      </c>
      <c r="B9" s="34" t="s">
        <v>164</v>
      </c>
      <c r="C9" s="33">
        <v>24</v>
      </c>
      <c r="D9" s="33" t="s">
        <v>7</v>
      </c>
      <c r="E9" s="5">
        <v>3</v>
      </c>
    </row>
    <row r="10" spans="1:5" ht="15" customHeight="1">
      <c r="A10" s="33" t="s">
        <v>29</v>
      </c>
      <c r="B10" s="34" t="s">
        <v>141</v>
      </c>
      <c r="C10" s="33">
        <v>24.2</v>
      </c>
      <c r="D10" s="33" t="s">
        <v>7</v>
      </c>
      <c r="E10" s="5">
        <v>2</v>
      </c>
    </row>
    <row r="11" spans="1:5" ht="15" customHeight="1">
      <c r="A11" s="35" t="s">
        <v>30</v>
      </c>
      <c r="B11" s="34" t="s">
        <v>152</v>
      </c>
      <c r="C11" s="35">
        <v>24.8</v>
      </c>
      <c r="D11" s="35" t="s">
        <v>7</v>
      </c>
      <c r="E11" s="5">
        <v>1</v>
      </c>
    </row>
    <row r="12" spans="1:5" ht="15" customHeight="1">
      <c r="A12" s="33" t="s">
        <v>177</v>
      </c>
      <c r="B12" s="34" t="s">
        <v>164</v>
      </c>
      <c r="C12" s="33">
        <v>25.4</v>
      </c>
      <c r="D12" s="33" t="s">
        <v>7</v>
      </c>
      <c r="E12" s="5">
        <v>3</v>
      </c>
    </row>
    <row r="13" spans="1:5" ht="15" customHeight="1">
      <c r="A13" s="35" t="s">
        <v>191</v>
      </c>
      <c r="B13" s="34" t="s">
        <v>24</v>
      </c>
      <c r="C13" s="35">
        <v>25.6</v>
      </c>
      <c r="D13" s="35" t="s">
        <v>7</v>
      </c>
      <c r="E13" s="17">
        <v>4</v>
      </c>
    </row>
    <row r="14" spans="1:5" ht="15" customHeight="1">
      <c r="A14" s="35" t="s">
        <v>175</v>
      </c>
      <c r="B14" s="34" t="s">
        <v>22</v>
      </c>
      <c r="C14" s="35">
        <v>25.7</v>
      </c>
      <c r="D14" s="35" t="s">
        <v>5</v>
      </c>
      <c r="E14" s="5">
        <v>1</v>
      </c>
    </row>
    <row r="15" spans="1:5" ht="15" customHeight="1">
      <c r="A15" s="33" t="s">
        <v>208</v>
      </c>
      <c r="B15" s="34" t="s">
        <v>184</v>
      </c>
      <c r="C15" s="33">
        <v>25.7</v>
      </c>
      <c r="D15" s="33" t="s">
        <v>8</v>
      </c>
      <c r="E15" s="5">
        <v>4</v>
      </c>
    </row>
    <row r="16" spans="1:5" ht="15" customHeight="1">
      <c r="A16" s="33" t="s">
        <v>32</v>
      </c>
      <c r="B16" s="34" t="s">
        <v>141</v>
      </c>
      <c r="C16" s="33">
        <v>25.7</v>
      </c>
      <c r="D16" s="33" t="s">
        <v>8</v>
      </c>
      <c r="E16" s="5">
        <v>1</v>
      </c>
    </row>
    <row r="17" spans="1:5" ht="15" customHeight="1">
      <c r="A17" s="35" t="s">
        <v>37</v>
      </c>
      <c r="B17" s="34" t="s">
        <v>22</v>
      </c>
      <c r="C17" s="35">
        <v>25.8</v>
      </c>
      <c r="D17" s="35" t="s">
        <v>7</v>
      </c>
      <c r="E17" s="5">
        <v>2</v>
      </c>
    </row>
    <row r="18" spans="1:5" ht="15" customHeight="1">
      <c r="A18" s="33" t="s">
        <v>40</v>
      </c>
      <c r="B18" s="34" t="s">
        <v>141</v>
      </c>
      <c r="C18" s="33">
        <v>25.9</v>
      </c>
      <c r="D18" s="33" t="s">
        <v>9</v>
      </c>
      <c r="E18" s="5">
        <v>3</v>
      </c>
    </row>
    <row r="19" spans="1:5" ht="15" customHeight="1">
      <c r="A19" s="33" t="s">
        <v>38</v>
      </c>
      <c r="B19" s="34" t="s">
        <v>189</v>
      </c>
      <c r="C19" s="33">
        <v>25.9</v>
      </c>
      <c r="D19" s="33" t="s">
        <v>7</v>
      </c>
      <c r="E19" s="5">
        <v>1</v>
      </c>
    </row>
    <row r="20" spans="1:5" ht="15" customHeight="1">
      <c r="A20" s="33" t="s">
        <v>39</v>
      </c>
      <c r="B20" s="34" t="s">
        <v>141</v>
      </c>
      <c r="C20" s="33">
        <v>26</v>
      </c>
      <c r="D20" s="33" t="s">
        <v>6</v>
      </c>
      <c r="E20" s="5">
        <v>2</v>
      </c>
    </row>
    <row r="21" spans="1:5" ht="15" customHeight="1">
      <c r="A21" s="35" t="s">
        <v>161</v>
      </c>
      <c r="B21" s="34" t="s">
        <v>152</v>
      </c>
      <c r="C21" s="35">
        <v>26</v>
      </c>
      <c r="D21" s="35" t="s">
        <v>7</v>
      </c>
      <c r="E21" s="5">
        <v>4</v>
      </c>
    </row>
    <row r="22" spans="1:5" ht="15" customHeight="1">
      <c r="A22" s="33" t="s">
        <v>36</v>
      </c>
      <c r="B22" s="34" t="s">
        <v>143</v>
      </c>
      <c r="C22" s="33">
        <v>26.3</v>
      </c>
      <c r="D22" s="33" t="s">
        <v>7</v>
      </c>
      <c r="E22" s="5">
        <v>1</v>
      </c>
    </row>
    <row r="23" spans="1:5" ht="15" customHeight="1">
      <c r="A23" s="33" t="s">
        <v>34</v>
      </c>
      <c r="B23" s="34" t="s">
        <v>189</v>
      </c>
      <c r="C23" s="33">
        <v>26.3</v>
      </c>
      <c r="D23" s="33" t="s">
        <v>8</v>
      </c>
      <c r="E23" s="5">
        <v>3</v>
      </c>
    </row>
    <row r="24" spans="1:5" ht="15" customHeight="1">
      <c r="A24" s="33" t="s">
        <v>158</v>
      </c>
      <c r="B24" s="34" t="s">
        <v>159</v>
      </c>
      <c r="C24" s="33">
        <v>26.4</v>
      </c>
      <c r="D24" s="33" t="s">
        <v>8</v>
      </c>
      <c r="E24" s="5">
        <v>2</v>
      </c>
    </row>
    <row r="25" spans="1:5" ht="15" customHeight="1">
      <c r="A25" s="33" t="s">
        <v>33</v>
      </c>
      <c r="B25" s="34" t="s">
        <v>144</v>
      </c>
      <c r="C25" s="33">
        <v>26.5</v>
      </c>
      <c r="D25" s="33" t="s">
        <v>6</v>
      </c>
      <c r="E25" s="5">
        <v>4</v>
      </c>
    </row>
    <row r="26" spans="1:5" ht="15" customHeight="1">
      <c r="A26" s="33" t="s">
        <v>169</v>
      </c>
      <c r="B26" s="34" t="s">
        <v>141</v>
      </c>
      <c r="C26" s="33">
        <v>26.7</v>
      </c>
      <c r="D26" s="33" t="s">
        <v>7</v>
      </c>
      <c r="E26" s="5">
        <v>2</v>
      </c>
    </row>
    <row r="27" spans="1:5" ht="15" customHeight="1">
      <c r="A27" s="33" t="s">
        <v>48</v>
      </c>
      <c r="B27" s="34" t="s">
        <v>143</v>
      </c>
      <c r="C27" s="33">
        <v>26.9</v>
      </c>
      <c r="D27" s="33" t="s">
        <v>7</v>
      </c>
      <c r="E27" s="5">
        <v>1</v>
      </c>
    </row>
    <row r="28" spans="1:5" ht="15" customHeight="1">
      <c r="A28" s="33" t="s">
        <v>41</v>
      </c>
      <c r="B28" s="34" t="s">
        <v>143</v>
      </c>
      <c r="C28" s="33">
        <v>27.3</v>
      </c>
      <c r="D28" s="33" t="s">
        <v>7</v>
      </c>
      <c r="E28" s="14">
        <v>1</v>
      </c>
    </row>
    <row r="29" spans="1:5" ht="15" customHeight="1">
      <c r="A29" s="33" t="s">
        <v>42</v>
      </c>
      <c r="B29" s="34" t="s">
        <v>163</v>
      </c>
      <c r="C29" s="33">
        <v>27.4</v>
      </c>
      <c r="D29" s="33" t="s">
        <v>7</v>
      </c>
      <c r="E29" s="14">
        <v>2</v>
      </c>
    </row>
    <row r="30" spans="1:5" ht="15" customHeight="1">
      <c r="A30" s="33" t="s">
        <v>185</v>
      </c>
      <c r="B30" s="34" t="s">
        <v>165</v>
      </c>
      <c r="C30" s="33">
        <v>27.4</v>
      </c>
      <c r="D30" s="36" t="s">
        <v>8</v>
      </c>
      <c r="E30" s="5">
        <v>4</v>
      </c>
    </row>
    <row r="31" spans="1:5" ht="15" customHeight="1">
      <c r="A31" s="33" t="s">
        <v>206</v>
      </c>
      <c r="B31" s="34" t="s">
        <v>164</v>
      </c>
      <c r="C31" s="33">
        <v>27.4</v>
      </c>
      <c r="D31" s="33" t="s">
        <v>8</v>
      </c>
      <c r="E31" s="5">
        <v>3</v>
      </c>
    </row>
    <row r="32" spans="1:5" ht="15" customHeight="1">
      <c r="A32" s="33" t="s">
        <v>154</v>
      </c>
      <c r="B32" s="34" t="s">
        <v>150</v>
      </c>
      <c r="C32" s="33">
        <v>27.6</v>
      </c>
      <c r="D32" s="33" t="s">
        <v>7</v>
      </c>
      <c r="E32" s="14">
        <v>2</v>
      </c>
    </row>
    <row r="33" spans="1:5" ht="15" customHeight="1">
      <c r="A33" s="33" t="s">
        <v>44</v>
      </c>
      <c r="B33" s="34" t="s">
        <v>164</v>
      </c>
      <c r="C33" s="33">
        <v>27.6</v>
      </c>
      <c r="D33" s="33" t="s">
        <v>7</v>
      </c>
      <c r="E33" s="14">
        <v>1</v>
      </c>
    </row>
    <row r="34" spans="1:5" ht="15" customHeight="1">
      <c r="A34" s="35" t="s">
        <v>180</v>
      </c>
      <c r="B34" s="34" t="s">
        <v>152</v>
      </c>
      <c r="C34" s="35">
        <v>27.7</v>
      </c>
      <c r="D34" s="35" t="s">
        <v>5</v>
      </c>
      <c r="E34" s="5">
        <v>3</v>
      </c>
    </row>
    <row r="35" spans="1:5" ht="15" customHeight="1">
      <c r="A35" s="33" t="s">
        <v>46</v>
      </c>
      <c r="B35" s="34" t="s">
        <v>142</v>
      </c>
      <c r="C35" s="33">
        <v>27.7</v>
      </c>
      <c r="D35" s="33" t="s">
        <v>9</v>
      </c>
      <c r="E35" s="5">
        <v>4</v>
      </c>
    </row>
    <row r="36" spans="1:5" ht="15" customHeight="1">
      <c r="A36" s="33" t="s">
        <v>215</v>
      </c>
      <c r="B36" s="34" t="s">
        <v>142</v>
      </c>
      <c r="C36" s="33">
        <v>27.7</v>
      </c>
      <c r="D36" s="33" t="s">
        <v>5</v>
      </c>
      <c r="E36" s="5">
        <v>2</v>
      </c>
    </row>
    <row r="37" spans="1:5" ht="15" customHeight="1">
      <c r="A37" s="35" t="s">
        <v>172</v>
      </c>
      <c r="B37" s="34" t="s">
        <v>22</v>
      </c>
      <c r="C37" s="35">
        <v>27.8</v>
      </c>
      <c r="D37" s="35" t="s">
        <v>7</v>
      </c>
      <c r="E37" s="5">
        <v>1</v>
      </c>
    </row>
    <row r="38" spans="1:5" ht="15" customHeight="1">
      <c r="A38" s="33" t="s">
        <v>49</v>
      </c>
      <c r="B38" s="34" t="s">
        <v>143</v>
      </c>
      <c r="C38" s="33">
        <v>27.8</v>
      </c>
      <c r="D38" s="33" t="s">
        <v>7</v>
      </c>
      <c r="E38" s="14">
        <v>3</v>
      </c>
    </row>
    <row r="39" spans="1:5" ht="15" customHeight="1">
      <c r="A39" s="33" t="s">
        <v>149</v>
      </c>
      <c r="B39" s="34" t="s">
        <v>150</v>
      </c>
      <c r="C39" s="33">
        <v>27.9</v>
      </c>
      <c r="D39" s="33" t="s">
        <v>7</v>
      </c>
      <c r="E39" s="5">
        <v>2</v>
      </c>
    </row>
    <row r="40" spans="1:5" ht="15" customHeight="1">
      <c r="A40" s="33" t="s">
        <v>193</v>
      </c>
      <c r="B40" s="34" t="s">
        <v>144</v>
      </c>
      <c r="C40" s="33">
        <v>27.9</v>
      </c>
      <c r="D40" s="33" t="s">
        <v>5</v>
      </c>
      <c r="E40" s="5">
        <v>3</v>
      </c>
    </row>
    <row r="41" spans="1:5" ht="15" customHeight="1">
      <c r="A41" s="33" t="s">
        <v>45</v>
      </c>
      <c r="B41" s="34" t="s">
        <v>152</v>
      </c>
      <c r="C41" s="33">
        <v>27.9</v>
      </c>
      <c r="D41" s="33" t="s">
        <v>7</v>
      </c>
      <c r="E41" s="5">
        <v>3</v>
      </c>
    </row>
    <row r="42" spans="1:5" ht="15" customHeight="1">
      <c r="A42" s="33" t="s">
        <v>47</v>
      </c>
      <c r="B42" s="34" t="s">
        <v>141</v>
      </c>
      <c r="C42" s="33">
        <v>28</v>
      </c>
      <c r="D42" s="33" t="s">
        <v>8</v>
      </c>
      <c r="E42" s="5">
        <v>4</v>
      </c>
    </row>
    <row r="43" spans="1:5" ht="15" customHeight="1">
      <c r="A43" s="33" t="s">
        <v>51</v>
      </c>
      <c r="B43" s="34" t="s">
        <v>148</v>
      </c>
      <c r="C43" s="33">
        <v>28.1</v>
      </c>
      <c r="D43" s="33" t="s">
        <v>6</v>
      </c>
      <c r="E43" s="5">
        <v>1</v>
      </c>
    </row>
    <row r="44" spans="1:5" ht="15" customHeight="1">
      <c r="A44" s="33" t="s">
        <v>183</v>
      </c>
      <c r="B44" s="34" t="s">
        <v>184</v>
      </c>
      <c r="C44" s="33">
        <v>28.3</v>
      </c>
      <c r="D44" s="33" t="s">
        <v>7</v>
      </c>
      <c r="E44" s="5">
        <v>3</v>
      </c>
    </row>
    <row r="45" spans="1:5" ht="15" customHeight="1">
      <c r="A45" s="33" t="s">
        <v>195</v>
      </c>
      <c r="B45" s="34" t="s">
        <v>143</v>
      </c>
      <c r="C45" s="33">
        <v>28.3</v>
      </c>
      <c r="D45" s="33" t="s">
        <v>8</v>
      </c>
      <c r="E45" s="5">
        <v>4</v>
      </c>
    </row>
    <row r="46" spans="1:5" ht="15" customHeight="1">
      <c r="A46" s="33" t="s">
        <v>212</v>
      </c>
      <c r="B46" s="34" t="s">
        <v>152</v>
      </c>
      <c r="C46" s="33">
        <v>28.4</v>
      </c>
      <c r="D46" s="33" t="s">
        <v>5</v>
      </c>
      <c r="E46" s="5">
        <v>4</v>
      </c>
    </row>
    <row r="47" spans="1:5" ht="15" customHeight="1">
      <c r="A47" s="33" t="s">
        <v>203</v>
      </c>
      <c r="B47" s="34" t="s">
        <v>141</v>
      </c>
      <c r="C47" s="33">
        <v>29</v>
      </c>
      <c r="D47" s="33" t="s">
        <v>7</v>
      </c>
      <c r="E47" s="5">
        <v>2</v>
      </c>
    </row>
    <row r="48" spans="1:5" ht="15" customHeight="1">
      <c r="A48" s="35" t="s">
        <v>56</v>
      </c>
      <c r="B48" s="34" t="s">
        <v>22</v>
      </c>
      <c r="C48" s="35">
        <v>29.1</v>
      </c>
      <c r="D48" s="35" t="s">
        <v>6</v>
      </c>
      <c r="E48" s="14">
        <v>4</v>
      </c>
    </row>
    <row r="49" spans="1:5" ht="15" customHeight="1">
      <c r="A49" s="33" t="s">
        <v>162</v>
      </c>
      <c r="B49" s="34" t="s">
        <v>163</v>
      </c>
      <c r="C49" s="33">
        <v>29.2</v>
      </c>
      <c r="D49" s="33" t="s">
        <v>5</v>
      </c>
      <c r="E49" s="14">
        <v>2</v>
      </c>
    </row>
    <row r="50" spans="1:5" ht="15" customHeight="1">
      <c r="A50" s="33" t="s">
        <v>57</v>
      </c>
      <c r="B50" s="34" t="s">
        <v>143</v>
      </c>
      <c r="C50" s="33">
        <v>29.4</v>
      </c>
      <c r="D50" s="33" t="s">
        <v>6</v>
      </c>
      <c r="E50" s="5">
        <v>1</v>
      </c>
    </row>
    <row r="51" spans="1:5" ht="15" customHeight="1">
      <c r="A51" s="33" t="s">
        <v>139</v>
      </c>
      <c r="B51" s="34" t="s">
        <v>140</v>
      </c>
      <c r="C51" s="33">
        <v>29.5</v>
      </c>
      <c r="D51" s="33" t="s">
        <v>5</v>
      </c>
      <c r="E51" s="5">
        <v>1</v>
      </c>
    </row>
    <row r="52" spans="1:5" ht="15" customHeight="1">
      <c r="A52" s="33" t="s">
        <v>54</v>
      </c>
      <c r="B52" s="34" t="s">
        <v>184</v>
      </c>
      <c r="C52" s="33">
        <v>29.5</v>
      </c>
      <c r="D52" s="33" t="s">
        <v>6</v>
      </c>
      <c r="E52" s="5">
        <v>2</v>
      </c>
    </row>
    <row r="53" spans="1:5" ht="15" customHeight="1">
      <c r="A53" s="33" t="s">
        <v>62</v>
      </c>
      <c r="B53" s="34" t="s">
        <v>141</v>
      </c>
      <c r="C53" s="33">
        <v>29.6</v>
      </c>
      <c r="D53" s="33" t="s">
        <v>9</v>
      </c>
      <c r="E53" s="5">
        <v>3</v>
      </c>
    </row>
    <row r="54" spans="1:5" ht="15" customHeight="1">
      <c r="A54" s="33" t="s">
        <v>60</v>
      </c>
      <c r="B54" s="34" t="s">
        <v>141</v>
      </c>
      <c r="C54" s="33">
        <v>29.7</v>
      </c>
      <c r="D54" s="33" t="s">
        <v>7</v>
      </c>
      <c r="E54" s="5">
        <v>2</v>
      </c>
    </row>
    <row r="55" spans="1:5" ht="15" customHeight="1">
      <c r="A55" s="33" t="s">
        <v>181</v>
      </c>
      <c r="B55" s="34" t="s">
        <v>150</v>
      </c>
      <c r="C55" s="33">
        <v>29.7</v>
      </c>
      <c r="D55" s="33" t="s">
        <v>8</v>
      </c>
      <c r="E55" s="14">
        <v>1</v>
      </c>
    </row>
    <row r="56" spans="1:5" ht="15" customHeight="1">
      <c r="A56" s="33" t="s">
        <v>194</v>
      </c>
      <c r="B56" s="34" t="s">
        <v>140</v>
      </c>
      <c r="C56" s="33">
        <v>29.8</v>
      </c>
      <c r="D56" s="33" t="s">
        <v>8</v>
      </c>
      <c r="E56" s="5">
        <v>4</v>
      </c>
    </row>
    <row r="57" spans="1:5" ht="15" customHeight="1">
      <c r="A57" s="33" t="s">
        <v>166</v>
      </c>
      <c r="B57" s="34" t="s">
        <v>148</v>
      </c>
      <c r="C57" s="33">
        <v>29.9</v>
      </c>
      <c r="D57" s="33" t="s">
        <v>7</v>
      </c>
      <c r="E57" s="17">
        <v>3</v>
      </c>
    </row>
    <row r="58" spans="1:5" ht="15" customHeight="1">
      <c r="A58" s="33" t="s">
        <v>59</v>
      </c>
      <c r="B58" s="34" t="s">
        <v>141</v>
      </c>
      <c r="C58" s="33">
        <v>30</v>
      </c>
      <c r="D58" s="33" t="s">
        <v>7</v>
      </c>
      <c r="E58" s="5">
        <v>2</v>
      </c>
    </row>
    <row r="59" spans="1:5" ht="15" customHeight="1">
      <c r="A59" s="35" t="s">
        <v>55</v>
      </c>
      <c r="B59" s="34" t="s">
        <v>22</v>
      </c>
      <c r="C59" s="35">
        <v>30</v>
      </c>
      <c r="D59" s="35" t="s">
        <v>9</v>
      </c>
      <c r="E59" s="5">
        <v>1</v>
      </c>
    </row>
    <row r="60" spans="1:5" ht="15" customHeight="1">
      <c r="A60" s="33" t="s">
        <v>52</v>
      </c>
      <c r="B60" s="34" t="s">
        <v>144</v>
      </c>
      <c r="C60" s="33">
        <v>30</v>
      </c>
      <c r="D60" s="33" t="s">
        <v>7</v>
      </c>
      <c r="E60" s="5">
        <v>4</v>
      </c>
    </row>
    <row r="61" spans="1:5" ht="15" customHeight="1">
      <c r="A61" s="33" t="s">
        <v>153</v>
      </c>
      <c r="B61" s="34" t="s">
        <v>150</v>
      </c>
      <c r="C61" s="33">
        <v>30.3</v>
      </c>
      <c r="D61" s="33" t="s">
        <v>7</v>
      </c>
      <c r="E61" s="5">
        <v>3</v>
      </c>
    </row>
    <row r="62" spans="1:5" ht="15" customHeight="1">
      <c r="A62" s="33" t="s">
        <v>196</v>
      </c>
      <c r="B62" s="34" t="s">
        <v>156</v>
      </c>
      <c r="C62" s="33">
        <v>30.3</v>
      </c>
      <c r="D62" s="33" t="s">
        <v>6</v>
      </c>
      <c r="E62" s="17">
        <v>2</v>
      </c>
    </row>
    <row r="63" spans="1:5" ht="15" customHeight="1">
      <c r="A63" s="33" t="s">
        <v>151</v>
      </c>
      <c r="B63" s="34" t="s">
        <v>152</v>
      </c>
      <c r="C63" s="33">
        <v>30.6</v>
      </c>
      <c r="D63" s="33" t="s">
        <v>5</v>
      </c>
      <c r="E63" s="5">
        <v>4</v>
      </c>
    </row>
    <row r="64" spans="1:5" ht="15" customHeight="1">
      <c r="A64" s="33" t="s">
        <v>43</v>
      </c>
      <c r="B64" s="34" t="s">
        <v>163</v>
      </c>
      <c r="C64" s="33">
        <v>30.6</v>
      </c>
      <c r="D64" s="33" t="s">
        <v>7</v>
      </c>
      <c r="E64" s="5">
        <v>4</v>
      </c>
    </row>
    <row r="65" spans="1:5" ht="15" customHeight="1">
      <c r="A65" s="33" t="s">
        <v>53</v>
      </c>
      <c r="B65" s="34" t="s">
        <v>141</v>
      </c>
      <c r="C65" s="33">
        <v>30.6</v>
      </c>
      <c r="D65" s="33" t="s">
        <v>7</v>
      </c>
      <c r="E65" s="5">
        <v>3</v>
      </c>
    </row>
    <row r="66" spans="1:5" ht="15" customHeight="1">
      <c r="A66" s="33" t="s">
        <v>61</v>
      </c>
      <c r="B66" s="34" t="s">
        <v>165</v>
      </c>
      <c r="C66" s="33">
        <v>31</v>
      </c>
      <c r="D66" s="33" t="s">
        <v>7</v>
      </c>
      <c r="E66" s="5">
        <v>1</v>
      </c>
    </row>
    <row r="67" spans="1:5" ht="15" customHeight="1">
      <c r="A67" s="33" t="s">
        <v>89</v>
      </c>
      <c r="B67" s="34" t="s">
        <v>152</v>
      </c>
      <c r="C67" s="33">
        <v>31.1</v>
      </c>
      <c r="D67" s="33" t="s">
        <v>6</v>
      </c>
      <c r="E67" s="17">
        <v>1</v>
      </c>
    </row>
    <row r="68" spans="1:5" ht="15" customHeight="1">
      <c r="A68" s="35" t="s">
        <v>160</v>
      </c>
      <c r="B68" s="34" t="s">
        <v>140</v>
      </c>
      <c r="C68" s="35">
        <v>31.2</v>
      </c>
      <c r="D68" s="35" t="s">
        <v>6</v>
      </c>
      <c r="E68" s="5">
        <v>3</v>
      </c>
    </row>
    <row r="69" spans="1:5" ht="15" customHeight="1">
      <c r="A69" s="33" t="s">
        <v>192</v>
      </c>
      <c r="B69" s="34" t="s">
        <v>144</v>
      </c>
      <c r="C69" s="33">
        <v>31.2</v>
      </c>
      <c r="D69" s="33" t="s">
        <v>8</v>
      </c>
      <c r="E69" s="5">
        <v>5</v>
      </c>
    </row>
    <row r="70" spans="1:5" ht="15" customHeight="1">
      <c r="A70" s="33" t="s">
        <v>174</v>
      </c>
      <c r="B70" s="34" t="s">
        <v>152</v>
      </c>
      <c r="C70" s="33">
        <v>31.4</v>
      </c>
      <c r="D70" s="33" t="s">
        <v>5</v>
      </c>
      <c r="E70" s="5">
        <v>1</v>
      </c>
    </row>
    <row r="71" spans="1:5" ht="15" customHeight="1">
      <c r="A71" s="35" t="s">
        <v>64</v>
      </c>
      <c r="B71" s="34" t="s">
        <v>165</v>
      </c>
      <c r="C71" s="35">
        <v>31.4</v>
      </c>
      <c r="D71" s="35" t="s">
        <v>7</v>
      </c>
      <c r="E71" s="5">
        <v>2</v>
      </c>
    </row>
    <row r="72" spans="1:5" ht="15" customHeight="1">
      <c r="A72" s="33" t="s">
        <v>50</v>
      </c>
      <c r="B72" s="34" t="s">
        <v>164</v>
      </c>
      <c r="C72" s="33">
        <v>31.5</v>
      </c>
      <c r="D72" s="33" t="s">
        <v>7</v>
      </c>
      <c r="E72" s="5">
        <v>4</v>
      </c>
    </row>
    <row r="73" spans="1:5" ht="15" customHeight="1">
      <c r="A73" s="33" t="s">
        <v>211</v>
      </c>
      <c r="B73" s="34" t="s">
        <v>140</v>
      </c>
      <c r="C73" s="33">
        <v>31.5</v>
      </c>
      <c r="D73" s="33" t="s">
        <v>7</v>
      </c>
      <c r="E73" s="5">
        <v>3</v>
      </c>
    </row>
    <row r="74" spans="1:5" ht="15" customHeight="1">
      <c r="A74" s="33" t="s">
        <v>67</v>
      </c>
      <c r="B74" s="34" t="s">
        <v>141</v>
      </c>
      <c r="C74" s="33">
        <v>31.7</v>
      </c>
      <c r="D74" s="33" t="s">
        <v>7</v>
      </c>
      <c r="E74" s="5">
        <v>2</v>
      </c>
    </row>
    <row r="75" spans="1:5" ht="15" customHeight="1">
      <c r="A75" s="33" t="s">
        <v>197</v>
      </c>
      <c r="B75" s="34" t="s">
        <v>144</v>
      </c>
      <c r="C75" s="33">
        <v>31.9</v>
      </c>
      <c r="D75" s="33" t="s">
        <v>5</v>
      </c>
      <c r="E75" s="5">
        <v>3</v>
      </c>
    </row>
    <row r="76" spans="1:5" ht="15" customHeight="1">
      <c r="A76" s="33" t="s">
        <v>199</v>
      </c>
      <c r="B76" s="34" t="s">
        <v>150</v>
      </c>
      <c r="C76" s="33">
        <v>31.9</v>
      </c>
      <c r="D76" s="33" t="s">
        <v>7</v>
      </c>
      <c r="E76" s="14">
        <v>1</v>
      </c>
    </row>
    <row r="77" spans="1:5" ht="15" customHeight="1">
      <c r="A77" s="33" t="s">
        <v>69</v>
      </c>
      <c r="B77" s="34" t="s">
        <v>146</v>
      </c>
      <c r="C77" s="33">
        <v>32.1</v>
      </c>
      <c r="D77" s="33" t="s">
        <v>6</v>
      </c>
      <c r="E77" s="5">
        <v>2</v>
      </c>
    </row>
    <row r="78" spans="1:5" ht="15" customHeight="1">
      <c r="A78" s="33" t="s">
        <v>70</v>
      </c>
      <c r="B78" s="34" t="s">
        <v>152</v>
      </c>
      <c r="C78" s="33">
        <v>32.5</v>
      </c>
      <c r="D78" s="33" t="s">
        <v>8</v>
      </c>
      <c r="E78" s="5">
        <v>3</v>
      </c>
    </row>
    <row r="79" spans="1:5" ht="15" customHeight="1">
      <c r="A79" s="33" t="s">
        <v>178</v>
      </c>
      <c r="B79" s="34" t="s">
        <v>141</v>
      </c>
      <c r="C79" s="33">
        <v>32.6</v>
      </c>
      <c r="D79" s="33" t="s">
        <v>9</v>
      </c>
      <c r="E79" s="5">
        <v>1</v>
      </c>
    </row>
    <row r="80" spans="1:5" ht="15" customHeight="1">
      <c r="A80" s="33" t="s">
        <v>68</v>
      </c>
      <c r="B80" s="34" t="s">
        <v>141</v>
      </c>
      <c r="C80" s="33">
        <v>32.700000000000003</v>
      </c>
      <c r="D80" s="33" t="s">
        <v>9</v>
      </c>
      <c r="E80" s="5">
        <v>4</v>
      </c>
    </row>
    <row r="81" spans="1:5" ht="15" customHeight="1">
      <c r="A81" s="33" t="s">
        <v>205</v>
      </c>
      <c r="B81" s="34" t="s">
        <v>152</v>
      </c>
      <c r="C81" s="33">
        <v>32.799999999999997</v>
      </c>
      <c r="D81" s="33" t="s">
        <v>5</v>
      </c>
      <c r="E81" s="5">
        <v>2</v>
      </c>
    </row>
    <row r="82" spans="1:5" ht="15" customHeight="1">
      <c r="A82" s="33" t="s">
        <v>210</v>
      </c>
      <c r="B82" s="34" t="s">
        <v>165</v>
      </c>
      <c r="C82" s="33">
        <v>32.799999999999997</v>
      </c>
      <c r="D82" s="33" t="s">
        <v>23</v>
      </c>
      <c r="E82" s="5">
        <v>2</v>
      </c>
    </row>
    <row r="83" spans="1:5" ht="15" customHeight="1">
      <c r="A83" s="33" t="s">
        <v>58</v>
      </c>
      <c r="B83" s="34" t="s">
        <v>143</v>
      </c>
      <c r="C83" s="33">
        <v>32.9</v>
      </c>
      <c r="D83" s="33" t="s">
        <v>7</v>
      </c>
      <c r="E83" s="5">
        <v>1</v>
      </c>
    </row>
    <row r="84" spans="1:5" ht="15" customHeight="1">
      <c r="A84" s="33" t="s">
        <v>74</v>
      </c>
      <c r="B84" s="34" t="s">
        <v>141</v>
      </c>
      <c r="C84" s="33">
        <v>33</v>
      </c>
      <c r="D84" s="33" t="s">
        <v>7</v>
      </c>
      <c r="E84" s="5">
        <v>3</v>
      </c>
    </row>
    <row r="85" spans="1:5" ht="15" customHeight="1">
      <c r="A85" s="33" t="s">
        <v>168</v>
      </c>
      <c r="B85" s="34" t="s">
        <v>141</v>
      </c>
      <c r="C85" s="33">
        <v>33</v>
      </c>
      <c r="D85" s="33" t="s">
        <v>7</v>
      </c>
      <c r="E85" s="5">
        <v>1</v>
      </c>
    </row>
    <row r="86" spans="1:5" ht="15" customHeight="1">
      <c r="A86" s="35" t="s">
        <v>190</v>
      </c>
      <c r="B86" s="34" t="s">
        <v>152</v>
      </c>
      <c r="C86" s="35">
        <v>33</v>
      </c>
      <c r="D86" s="35" t="s">
        <v>7</v>
      </c>
      <c r="E86" s="5">
        <v>4</v>
      </c>
    </row>
    <row r="87" spans="1:5" ht="15" customHeight="1">
      <c r="A87" s="33" t="s">
        <v>157</v>
      </c>
      <c r="B87" s="34" t="s">
        <v>148</v>
      </c>
      <c r="C87" s="33">
        <v>33.200000000000003</v>
      </c>
      <c r="D87" s="33" t="s">
        <v>7</v>
      </c>
      <c r="E87" s="5">
        <v>4</v>
      </c>
    </row>
    <row r="88" spans="1:5" ht="15" customHeight="1">
      <c r="A88" s="33" t="s">
        <v>27</v>
      </c>
      <c r="B88" s="34" t="s">
        <v>152</v>
      </c>
      <c r="C88" s="33">
        <v>33.4</v>
      </c>
      <c r="D88" s="33" t="s">
        <v>5</v>
      </c>
      <c r="E88" s="5">
        <v>2</v>
      </c>
    </row>
    <row r="89" spans="1:5" ht="15" customHeight="1">
      <c r="A89" s="33" t="s">
        <v>147</v>
      </c>
      <c r="B89" s="34" t="s">
        <v>148</v>
      </c>
      <c r="C89" s="33">
        <v>33.799999999999997</v>
      </c>
      <c r="D89" s="33" t="s">
        <v>6</v>
      </c>
      <c r="E89" s="5">
        <v>1</v>
      </c>
    </row>
    <row r="90" spans="1:5" ht="15" customHeight="1">
      <c r="A90" s="33" t="s">
        <v>200</v>
      </c>
      <c r="B90" s="34" t="s">
        <v>163</v>
      </c>
      <c r="C90" s="33">
        <v>34</v>
      </c>
      <c r="D90" s="33" t="s">
        <v>7</v>
      </c>
      <c r="E90" s="5">
        <v>3</v>
      </c>
    </row>
    <row r="91" spans="1:5" ht="15" customHeight="1">
      <c r="A91" s="33" t="s">
        <v>76</v>
      </c>
      <c r="B91" s="34" t="s">
        <v>164</v>
      </c>
      <c r="C91" s="33">
        <v>34.1</v>
      </c>
      <c r="D91" s="33" t="s">
        <v>7</v>
      </c>
      <c r="E91" s="5">
        <v>3</v>
      </c>
    </row>
    <row r="92" spans="1:5" ht="15" customHeight="1">
      <c r="A92" s="33" t="s">
        <v>207</v>
      </c>
      <c r="B92" s="34" t="s">
        <v>159</v>
      </c>
      <c r="C92" s="33">
        <v>34.200000000000003</v>
      </c>
      <c r="D92" s="33" t="s">
        <v>8</v>
      </c>
      <c r="E92" s="5">
        <v>4</v>
      </c>
    </row>
    <row r="93" spans="1:5" ht="15" customHeight="1">
      <c r="A93" s="33" t="s">
        <v>186</v>
      </c>
      <c r="B93" s="34" t="s">
        <v>146</v>
      </c>
      <c r="C93" s="33">
        <v>34.6</v>
      </c>
      <c r="D93" s="33" t="s">
        <v>6</v>
      </c>
      <c r="E93" s="5">
        <v>2</v>
      </c>
    </row>
    <row r="94" spans="1:5" ht="15" customHeight="1">
      <c r="A94" s="33" t="s">
        <v>71</v>
      </c>
      <c r="B94" s="34" t="s">
        <v>146</v>
      </c>
      <c r="C94" s="33">
        <v>34.799999999999997</v>
      </c>
      <c r="D94" s="33" t="s">
        <v>6</v>
      </c>
      <c r="E94" s="5">
        <v>2</v>
      </c>
    </row>
    <row r="95" spans="1:5" ht="15" customHeight="1">
      <c r="A95" s="33" t="s">
        <v>66</v>
      </c>
      <c r="B95" s="34" t="s">
        <v>141</v>
      </c>
      <c r="C95" s="33">
        <v>35.299999999999997</v>
      </c>
      <c r="D95" s="33" t="s">
        <v>7</v>
      </c>
      <c r="E95" s="5">
        <v>4</v>
      </c>
    </row>
    <row r="96" spans="1:5" ht="15" customHeight="1">
      <c r="A96" s="33" t="s">
        <v>81</v>
      </c>
      <c r="B96" s="34" t="s">
        <v>164</v>
      </c>
      <c r="C96" s="33">
        <v>35.4</v>
      </c>
      <c r="D96" s="33" t="s">
        <v>7</v>
      </c>
      <c r="E96" s="5">
        <v>3</v>
      </c>
    </row>
    <row r="97" spans="1:5" ht="15" customHeight="1">
      <c r="A97" s="33" t="s">
        <v>170</v>
      </c>
      <c r="B97" s="34" t="s">
        <v>146</v>
      </c>
      <c r="C97" s="33">
        <v>35.700000000000003</v>
      </c>
      <c r="D97" s="33" t="s">
        <v>7</v>
      </c>
      <c r="E97" s="14">
        <v>2</v>
      </c>
    </row>
    <row r="98" spans="1:5" ht="15" customHeight="1">
      <c r="A98" s="33" t="s">
        <v>213</v>
      </c>
      <c r="B98" s="34" t="s">
        <v>189</v>
      </c>
      <c r="C98" s="33">
        <v>35.9</v>
      </c>
      <c r="D98" s="33" t="s">
        <v>5</v>
      </c>
      <c r="E98" s="5">
        <v>2</v>
      </c>
    </row>
    <row r="99" spans="1:5" ht="15" customHeight="1">
      <c r="A99" s="33" t="s">
        <v>73</v>
      </c>
      <c r="B99" s="34" t="s">
        <v>143</v>
      </c>
      <c r="C99" s="33">
        <v>36</v>
      </c>
      <c r="D99" s="33" t="s">
        <v>6</v>
      </c>
      <c r="E99" s="17">
        <v>1</v>
      </c>
    </row>
    <row r="100" spans="1:5" ht="15" customHeight="1">
      <c r="A100" s="33" t="s">
        <v>188</v>
      </c>
      <c r="B100" s="34" t="s">
        <v>141</v>
      </c>
      <c r="C100" s="33">
        <v>36.299999999999997</v>
      </c>
      <c r="D100" s="33" t="s">
        <v>7</v>
      </c>
      <c r="E100" s="5">
        <v>2</v>
      </c>
    </row>
    <row r="101" spans="1:5" ht="15" customHeight="1">
      <c r="A101" s="33" t="s">
        <v>198</v>
      </c>
      <c r="B101" s="34" t="s">
        <v>159</v>
      </c>
      <c r="C101" s="33">
        <v>36.4</v>
      </c>
      <c r="D101" s="33" t="s">
        <v>8</v>
      </c>
      <c r="E101" s="5">
        <v>3</v>
      </c>
    </row>
    <row r="102" spans="1:5" ht="15" customHeight="1">
      <c r="A102" s="33" t="s">
        <v>80</v>
      </c>
      <c r="B102" s="34" t="s">
        <v>164</v>
      </c>
      <c r="C102" s="33">
        <v>36.5</v>
      </c>
      <c r="D102" s="33" t="s">
        <v>7</v>
      </c>
      <c r="E102" s="5">
        <v>1</v>
      </c>
    </row>
    <row r="103" spans="1:5" ht="15" customHeight="1">
      <c r="A103" s="35" t="s">
        <v>72</v>
      </c>
      <c r="B103" s="34" t="s">
        <v>152</v>
      </c>
      <c r="C103" s="35">
        <v>36.6</v>
      </c>
      <c r="D103" s="35" t="s">
        <v>7</v>
      </c>
      <c r="E103" s="5">
        <v>4</v>
      </c>
    </row>
    <row r="104" spans="1:5" ht="15" customHeight="1">
      <c r="A104" s="33" t="s">
        <v>214</v>
      </c>
      <c r="B104" s="34" t="s">
        <v>189</v>
      </c>
      <c r="C104" s="33">
        <v>36.700000000000003</v>
      </c>
      <c r="D104" s="33" t="s">
        <v>7</v>
      </c>
      <c r="E104" s="14">
        <v>2</v>
      </c>
    </row>
    <row r="105" spans="1:5" ht="15" customHeight="1">
      <c r="A105" s="33" t="s">
        <v>78</v>
      </c>
      <c r="B105" s="34" t="s">
        <v>142</v>
      </c>
      <c r="C105" s="33">
        <v>36.799999999999997</v>
      </c>
      <c r="D105" s="33" t="s">
        <v>7</v>
      </c>
      <c r="E105" s="14">
        <v>1</v>
      </c>
    </row>
    <row r="106" spans="1:5" ht="15" customHeight="1">
      <c r="A106" s="33" t="s">
        <v>79</v>
      </c>
      <c r="B106" s="34" t="s">
        <v>141</v>
      </c>
      <c r="C106" s="33">
        <v>37.4</v>
      </c>
      <c r="D106" s="33" t="s">
        <v>7</v>
      </c>
      <c r="E106" s="14">
        <v>4</v>
      </c>
    </row>
    <row r="107" spans="1:5" ht="15" customHeight="1">
      <c r="A107" s="33" t="s">
        <v>82</v>
      </c>
      <c r="B107" s="34" t="s">
        <v>152</v>
      </c>
      <c r="C107" s="33">
        <v>37.9</v>
      </c>
      <c r="D107" s="33" t="s">
        <v>6</v>
      </c>
      <c r="E107" s="5">
        <v>3</v>
      </c>
    </row>
    <row r="108" spans="1:5" ht="15" customHeight="1">
      <c r="A108" s="33" t="s">
        <v>187</v>
      </c>
      <c r="B108" s="34" t="s">
        <v>148</v>
      </c>
      <c r="C108" s="33">
        <v>38.1</v>
      </c>
      <c r="D108" s="33" t="s">
        <v>5</v>
      </c>
      <c r="E108" s="5">
        <v>1</v>
      </c>
    </row>
    <row r="109" spans="1:5" ht="15" customHeight="1">
      <c r="A109" s="33" t="s">
        <v>75</v>
      </c>
      <c r="B109" s="34" t="s">
        <v>140</v>
      </c>
      <c r="C109" s="33">
        <v>38.1</v>
      </c>
      <c r="D109" s="33" t="s">
        <v>6</v>
      </c>
      <c r="E109" s="5">
        <v>3</v>
      </c>
    </row>
    <row r="110" spans="1:5" ht="15" customHeight="1">
      <c r="A110" s="33" t="s">
        <v>83</v>
      </c>
      <c r="B110" s="34" t="s">
        <v>146</v>
      </c>
      <c r="C110" s="33">
        <v>38.1</v>
      </c>
      <c r="D110" s="33" t="s">
        <v>6</v>
      </c>
      <c r="E110" s="5">
        <v>4</v>
      </c>
    </row>
    <row r="111" spans="1:5" ht="15" customHeight="1">
      <c r="A111" s="33" t="s">
        <v>77</v>
      </c>
      <c r="B111" s="34" t="s">
        <v>152</v>
      </c>
      <c r="C111" s="33">
        <v>38.200000000000003</v>
      </c>
      <c r="D111" s="33" t="s">
        <v>8</v>
      </c>
      <c r="E111" s="14">
        <v>2</v>
      </c>
    </row>
    <row r="112" spans="1:5" ht="15" customHeight="1">
      <c r="A112" s="33" t="s">
        <v>86</v>
      </c>
      <c r="B112" s="34" t="s">
        <v>163</v>
      </c>
      <c r="C112" s="33">
        <v>38.299999999999997</v>
      </c>
      <c r="D112" s="33" t="s">
        <v>6</v>
      </c>
      <c r="E112" s="5">
        <v>1</v>
      </c>
    </row>
    <row r="113" spans="1:5" ht="15" customHeight="1">
      <c r="A113" s="33" t="s">
        <v>201</v>
      </c>
      <c r="B113" s="34" t="s">
        <v>184</v>
      </c>
      <c r="C113" s="33">
        <v>38.799999999999997</v>
      </c>
      <c r="D113" s="33" t="s">
        <v>5</v>
      </c>
      <c r="E113" s="5">
        <v>3</v>
      </c>
    </row>
    <row r="114" spans="1:5" ht="15" customHeight="1">
      <c r="A114" s="33" t="s">
        <v>88</v>
      </c>
      <c r="B114" s="34" t="s">
        <v>164</v>
      </c>
      <c r="C114" s="33">
        <v>39.1</v>
      </c>
      <c r="D114" s="33" t="s">
        <v>6</v>
      </c>
      <c r="E114" s="5">
        <v>1</v>
      </c>
    </row>
    <row r="115" spans="1:5" ht="15" customHeight="1">
      <c r="A115" s="33" t="s">
        <v>145</v>
      </c>
      <c r="B115" s="34" t="s">
        <v>146</v>
      </c>
      <c r="C115" s="33">
        <v>39.299999999999997</v>
      </c>
      <c r="D115" s="33" t="s">
        <v>8</v>
      </c>
      <c r="E115" s="5">
        <v>4</v>
      </c>
    </row>
    <row r="116" spans="1:5" ht="15" customHeight="1">
      <c r="A116" s="33" t="s">
        <v>202</v>
      </c>
      <c r="B116" s="34" t="s">
        <v>146</v>
      </c>
      <c r="C116" s="33">
        <v>39.4</v>
      </c>
      <c r="D116" s="33" t="s">
        <v>6</v>
      </c>
      <c r="E116" s="5">
        <v>4</v>
      </c>
    </row>
    <row r="117" spans="1:5" ht="15" customHeight="1">
      <c r="A117" s="33" t="s">
        <v>87</v>
      </c>
      <c r="B117" s="34" t="s">
        <v>144</v>
      </c>
      <c r="C117" s="33">
        <v>39.799999999999997</v>
      </c>
      <c r="D117" s="33" t="s">
        <v>6</v>
      </c>
      <c r="E117" s="5">
        <v>3</v>
      </c>
    </row>
    <row r="118" spans="1:5" ht="15" customHeight="1">
      <c r="A118" s="33" t="s">
        <v>173</v>
      </c>
      <c r="B118" s="34" t="s">
        <v>163</v>
      </c>
      <c r="C118" s="33">
        <v>40.200000000000003</v>
      </c>
      <c r="D118" s="33" t="s">
        <v>9</v>
      </c>
      <c r="E118" s="5">
        <v>2</v>
      </c>
    </row>
    <row r="119" spans="1:5" ht="15" customHeight="1">
      <c r="A119" s="33" t="s">
        <v>91</v>
      </c>
      <c r="B119" s="34" t="s">
        <v>141</v>
      </c>
      <c r="C119" s="33">
        <v>40.700000000000003</v>
      </c>
      <c r="D119" s="33" t="s">
        <v>9</v>
      </c>
      <c r="E119" s="5">
        <v>2</v>
      </c>
    </row>
    <row r="120" spans="1:5" ht="15" customHeight="1">
      <c r="A120" s="33" t="s">
        <v>90</v>
      </c>
      <c r="B120" s="34" t="s">
        <v>142</v>
      </c>
      <c r="C120" s="33">
        <v>41.1</v>
      </c>
      <c r="D120" s="33" t="s">
        <v>6</v>
      </c>
      <c r="E120" s="5">
        <v>1</v>
      </c>
    </row>
    <row r="121" spans="1:5" ht="15" customHeight="1">
      <c r="A121" s="33" t="s">
        <v>84</v>
      </c>
      <c r="B121" s="34" t="s">
        <v>143</v>
      </c>
      <c r="C121" s="33">
        <v>41.2</v>
      </c>
      <c r="D121" s="33" t="s">
        <v>7</v>
      </c>
      <c r="E121" s="25">
        <v>3</v>
      </c>
    </row>
    <row r="122" spans="1:5" ht="15" customHeight="1">
      <c r="A122" s="33" t="s">
        <v>85</v>
      </c>
      <c r="B122" s="34" t="s">
        <v>148</v>
      </c>
      <c r="C122" s="33">
        <v>41.2</v>
      </c>
      <c r="D122" s="33" t="s">
        <v>6</v>
      </c>
      <c r="E122" s="5">
        <v>3</v>
      </c>
    </row>
    <row r="123" spans="1:5" ht="15" customHeight="1">
      <c r="A123" s="33" t="s">
        <v>176</v>
      </c>
      <c r="B123" s="34" t="s">
        <v>152</v>
      </c>
      <c r="C123" s="33">
        <v>41.4</v>
      </c>
      <c r="D123" s="33" t="s">
        <v>6</v>
      </c>
      <c r="E123" s="5">
        <v>1</v>
      </c>
    </row>
    <row r="124" spans="1:5" ht="15" customHeight="1">
      <c r="A124" s="33" t="s">
        <v>92</v>
      </c>
      <c r="B124" s="34" t="s">
        <v>140</v>
      </c>
      <c r="C124" s="33">
        <v>43.6</v>
      </c>
      <c r="D124" s="33" t="s">
        <v>8</v>
      </c>
      <c r="E124" s="17">
        <v>2</v>
      </c>
    </row>
    <row r="125" spans="1:5" ht="15" customHeight="1">
      <c r="A125" s="33" t="s">
        <v>155</v>
      </c>
      <c r="B125" s="34" t="s">
        <v>156</v>
      </c>
      <c r="C125" s="33">
        <v>44.4</v>
      </c>
      <c r="D125" s="33" t="s">
        <v>6</v>
      </c>
      <c r="E125" s="5">
        <v>1</v>
      </c>
    </row>
    <row r="126" spans="1:5" ht="15" customHeight="1">
      <c r="A126" s="35" t="s">
        <v>63</v>
      </c>
      <c r="B126" s="34" t="s">
        <v>22</v>
      </c>
      <c r="C126" s="35">
        <v>44.9</v>
      </c>
      <c r="D126" s="35" t="s">
        <v>7</v>
      </c>
      <c r="E126" s="5">
        <v>3</v>
      </c>
    </row>
    <row r="127" spans="1:5" ht="15" customHeight="1">
      <c r="A127" s="33" t="s">
        <v>94</v>
      </c>
      <c r="B127" s="34" t="s">
        <v>140</v>
      </c>
      <c r="C127" s="33">
        <v>45.9</v>
      </c>
      <c r="D127" s="33" t="s">
        <v>8</v>
      </c>
      <c r="E127" s="14">
        <v>1</v>
      </c>
    </row>
    <row r="128" spans="1:5" ht="15" customHeight="1">
      <c r="A128" s="33" t="s">
        <v>204</v>
      </c>
      <c r="B128" s="34" t="s">
        <v>141</v>
      </c>
      <c r="C128" s="33">
        <v>46.5</v>
      </c>
      <c r="D128" s="33" t="s">
        <v>7</v>
      </c>
      <c r="E128" s="5">
        <v>3</v>
      </c>
    </row>
    <row r="129" spans="1:5" ht="15" customHeight="1">
      <c r="A129" s="33" t="s">
        <v>95</v>
      </c>
      <c r="B129" s="34" t="s">
        <v>144</v>
      </c>
      <c r="C129" s="33">
        <v>46.9</v>
      </c>
      <c r="D129" s="33" t="s">
        <v>8</v>
      </c>
      <c r="E129" s="14">
        <v>2</v>
      </c>
    </row>
    <row r="130" spans="1:5" ht="15" customHeight="1">
      <c r="A130" s="33" t="s">
        <v>96</v>
      </c>
      <c r="B130" s="34" t="s">
        <v>143</v>
      </c>
      <c r="C130" s="33">
        <v>48.3</v>
      </c>
      <c r="D130" s="33" t="s">
        <v>6</v>
      </c>
      <c r="E130" s="5">
        <v>1</v>
      </c>
    </row>
    <row r="131" spans="1:5" ht="15" customHeight="1">
      <c r="A131" s="33" t="s">
        <v>209</v>
      </c>
      <c r="B131" s="34" t="s">
        <v>152</v>
      </c>
      <c r="C131" s="33">
        <v>48.4</v>
      </c>
      <c r="D131" s="33" t="s">
        <v>5</v>
      </c>
      <c r="E131" s="5">
        <v>2</v>
      </c>
    </row>
    <row r="132" spans="1:5" ht="15" customHeight="1">
      <c r="A132" s="33" t="s">
        <v>167</v>
      </c>
      <c r="B132" s="34" t="s">
        <v>140</v>
      </c>
      <c r="C132" s="33">
        <v>75.5</v>
      </c>
      <c r="D132" s="33" t="s">
        <v>5</v>
      </c>
      <c r="E132" s="5">
        <v>3</v>
      </c>
    </row>
    <row r="133" spans="1:5" ht="15" customHeight="1">
      <c r="A133" s="30" t="s">
        <v>93</v>
      </c>
      <c r="B133" s="31" t="s">
        <v>140</v>
      </c>
      <c r="C133" s="30">
        <v>46.1</v>
      </c>
      <c r="D133" s="30" t="s">
        <v>7</v>
      </c>
      <c r="E133" s="5">
        <v>1</v>
      </c>
    </row>
    <row r="134" spans="1:5" ht="15" customHeight="1">
      <c r="A134" s="30" t="s">
        <v>65</v>
      </c>
      <c r="B134" s="31" t="s">
        <v>148</v>
      </c>
      <c r="C134" s="30">
        <v>41.6</v>
      </c>
      <c r="D134" s="30" t="s">
        <v>8</v>
      </c>
      <c r="E134" s="5">
        <v>5</v>
      </c>
    </row>
    <row r="135" spans="1:5" ht="15" customHeight="1">
      <c r="A135" s="30" t="s">
        <v>220</v>
      </c>
      <c r="B135" s="30" t="s">
        <v>146</v>
      </c>
      <c r="C135" s="30">
        <v>21.1</v>
      </c>
      <c r="D135" s="32" t="s">
        <v>7</v>
      </c>
      <c r="E135" s="5">
        <v>4</v>
      </c>
    </row>
    <row r="136" spans="1:5" ht="15" customHeight="1">
      <c r="A136" s="30" t="s">
        <v>97</v>
      </c>
      <c r="B136" s="30" t="s">
        <v>141</v>
      </c>
      <c r="C136" s="30">
        <v>21.9</v>
      </c>
      <c r="D136" s="32" t="s">
        <v>7</v>
      </c>
      <c r="E136" s="5">
        <v>3</v>
      </c>
    </row>
    <row r="137" spans="1:5" ht="15" customHeight="1">
      <c r="A137" s="30" t="s">
        <v>98</v>
      </c>
      <c r="B137" s="30" t="s">
        <v>144</v>
      </c>
      <c r="C137" s="30">
        <v>23.3</v>
      </c>
      <c r="D137" s="32" t="s">
        <v>7</v>
      </c>
      <c r="E137" s="14">
        <v>1</v>
      </c>
    </row>
    <row r="138" spans="1:5" ht="15" customHeight="1">
      <c r="A138" s="30" t="s">
        <v>221</v>
      </c>
      <c r="B138" s="30" t="s">
        <v>141</v>
      </c>
      <c r="C138" s="30">
        <v>23.7</v>
      </c>
      <c r="D138" s="32" t="s">
        <v>8</v>
      </c>
      <c r="E138" s="5">
        <v>3</v>
      </c>
    </row>
    <row r="139" spans="1:5" ht="15" customHeight="1">
      <c r="A139" s="30" t="s">
        <v>222</v>
      </c>
      <c r="B139" s="30" t="s">
        <v>184</v>
      </c>
      <c r="C139" s="30">
        <v>23.9</v>
      </c>
      <c r="D139" s="30" t="s">
        <v>8</v>
      </c>
      <c r="E139" s="5">
        <v>1</v>
      </c>
    </row>
    <row r="140" spans="1:5" ht="15" customHeight="1">
      <c r="A140" s="42" t="s">
        <v>223</v>
      </c>
      <c r="B140" s="33" t="s">
        <v>144</v>
      </c>
      <c r="C140" s="43">
        <v>24.4</v>
      </c>
      <c r="D140" s="42" t="s">
        <v>5</v>
      </c>
      <c r="E140" s="5">
        <v>2</v>
      </c>
    </row>
    <row r="141" spans="1:5" ht="15" customHeight="1">
      <c r="A141" s="30" t="s">
        <v>101</v>
      </c>
      <c r="B141" s="30" t="s">
        <v>189</v>
      </c>
      <c r="C141" s="30">
        <v>24.7</v>
      </c>
      <c r="D141" s="32" t="s">
        <v>7</v>
      </c>
      <c r="E141" s="5">
        <v>2</v>
      </c>
    </row>
    <row r="142" spans="1:5" ht="15" customHeight="1">
      <c r="A142" s="30" t="s">
        <v>99</v>
      </c>
      <c r="B142" s="30" t="s">
        <v>144</v>
      </c>
      <c r="C142" s="30">
        <v>24.8</v>
      </c>
      <c r="D142" s="32" t="s">
        <v>8</v>
      </c>
      <c r="E142" s="5">
        <v>3</v>
      </c>
    </row>
    <row r="143" spans="1:5" ht="15" customHeight="1">
      <c r="A143" s="30" t="s">
        <v>100</v>
      </c>
      <c r="B143" s="30" t="s">
        <v>184</v>
      </c>
      <c r="C143" s="30">
        <v>24.9</v>
      </c>
      <c r="D143" s="30" t="s">
        <v>6</v>
      </c>
      <c r="E143" s="5">
        <v>2</v>
      </c>
    </row>
    <row r="144" spans="1:5" ht="15" customHeight="1">
      <c r="A144" s="30" t="s">
        <v>224</v>
      </c>
      <c r="B144" s="30" t="s">
        <v>146</v>
      </c>
      <c r="C144" s="30">
        <v>25.8</v>
      </c>
      <c r="D144" s="32" t="s">
        <v>8</v>
      </c>
      <c r="E144" s="5">
        <v>4</v>
      </c>
    </row>
    <row r="145" spans="1:5" ht="15" customHeight="1">
      <c r="A145" s="30" t="s">
        <v>102</v>
      </c>
      <c r="B145" s="30" t="s">
        <v>141</v>
      </c>
      <c r="C145" s="30">
        <v>26.6</v>
      </c>
      <c r="D145" s="30" t="s">
        <v>249</v>
      </c>
      <c r="E145" s="5">
        <v>3</v>
      </c>
    </row>
    <row r="146" spans="1:5" ht="15" customHeight="1">
      <c r="A146" s="30" t="s">
        <v>225</v>
      </c>
      <c r="B146" s="30" t="s">
        <v>189</v>
      </c>
      <c r="C146" s="30">
        <v>26.7</v>
      </c>
      <c r="D146" s="32" t="s">
        <v>5</v>
      </c>
      <c r="E146" s="5">
        <v>1</v>
      </c>
    </row>
    <row r="147" spans="1:5" ht="15" customHeight="1">
      <c r="A147" s="30" t="s">
        <v>226</v>
      </c>
      <c r="B147" s="30" t="s">
        <v>144</v>
      </c>
      <c r="C147" s="30">
        <v>27.4</v>
      </c>
      <c r="D147" s="32" t="s">
        <v>5</v>
      </c>
      <c r="E147" s="5">
        <v>4</v>
      </c>
    </row>
    <row r="148" spans="1:5" ht="15" customHeight="1">
      <c r="A148" s="30" t="s">
        <v>227</v>
      </c>
      <c r="B148" s="30" t="s">
        <v>143</v>
      </c>
      <c r="C148" s="30">
        <v>27.9</v>
      </c>
      <c r="D148" s="32" t="s">
        <v>6</v>
      </c>
      <c r="E148" s="5">
        <v>1</v>
      </c>
    </row>
    <row r="149" spans="1:5" ht="15" customHeight="1">
      <c r="A149" s="30" t="s">
        <v>228</v>
      </c>
      <c r="B149" s="30" t="s">
        <v>141</v>
      </c>
      <c r="C149" s="30">
        <v>28.1</v>
      </c>
      <c r="D149" s="32" t="s">
        <v>7</v>
      </c>
      <c r="E149" s="5">
        <v>3</v>
      </c>
    </row>
    <row r="150" spans="1:5" ht="15" customHeight="1">
      <c r="A150" s="30" t="s">
        <v>229</v>
      </c>
      <c r="B150" s="30" t="s">
        <v>152</v>
      </c>
      <c r="C150" s="30">
        <v>28.4</v>
      </c>
      <c r="D150" s="32" t="s">
        <v>8</v>
      </c>
      <c r="E150" s="14">
        <v>4</v>
      </c>
    </row>
    <row r="151" spans="1:5" ht="15" customHeight="1">
      <c r="A151" s="30" t="s">
        <v>103</v>
      </c>
      <c r="B151" s="30" t="s">
        <v>141</v>
      </c>
      <c r="C151" s="30">
        <v>28.6</v>
      </c>
      <c r="D151" s="30" t="s">
        <v>249</v>
      </c>
      <c r="E151" s="5">
        <v>1</v>
      </c>
    </row>
    <row r="152" spans="1:5" ht="15" customHeight="1">
      <c r="A152" s="30" t="s">
        <v>230</v>
      </c>
      <c r="B152" s="30" t="s">
        <v>141</v>
      </c>
      <c r="C152" s="30">
        <v>28.7</v>
      </c>
      <c r="D152" s="32" t="s">
        <v>5</v>
      </c>
      <c r="E152" s="5">
        <v>2</v>
      </c>
    </row>
    <row r="153" spans="1:5" ht="15" customHeight="1">
      <c r="A153" s="30" t="s">
        <v>231</v>
      </c>
      <c r="B153" s="30" t="s">
        <v>141</v>
      </c>
      <c r="C153" s="30">
        <v>29.1</v>
      </c>
      <c r="D153" s="32" t="s">
        <v>7</v>
      </c>
      <c r="E153" s="5">
        <v>4</v>
      </c>
    </row>
    <row r="154" spans="1:5" ht="15" customHeight="1">
      <c r="A154" s="30" t="s">
        <v>232</v>
      </c>
      <c r="B154" s="30" t="s">
        <v>164</v>
      </c>
      <c r="C154" s="30">
        <v>29.3</v>
      </c>
      <c r="D154" s="32" t="s">
        <v>5</v>
      </c>
      <c r="E154" s="5">
        <v>3</v>
      </c>
    </row>
    <row r="155" spans="1:5" ht="15" customHeight="1">
      <c r="A155" s="30" t="s">
        <v>106</v>
      </c>
      <c r="B155" s="30" t="s">
        <v>146</v>
      </c>
      <c r="C155" s="30">
        <v>29.6</v>
      </c>
      <c r="D155" s="32" t="s">
        <v>7</v>
      </c>
      <c r="E155" s="14">
        <v>3</v>
      </c>
    </row>
    <row r="156" spans="1:5" ht="15" customHeight="1">
      <c r="A156" s="30" t="s">
        <v>233</v>
      </c>
      <c r="B156" s="30" t="s">
        <v>152</v>
      </c>
      <c r="C156" s="30">
        <v>29.7</v>
      </c>
      <c r="D156" s="32" t="s">
        <v>8</v>
      </c>
      <c r="E156" s="5">
        <v>1</v>
      </c>
    </row>
    <row r="157" spans="1:5" ht="15" customHeight="1">
      <c r="A157" s="42" t="s">
        <v>234</v>
      </c>
      <c r="B157" s="33" t="s">
        <v>152</v>
      </c>
      <c r="C157" s="43">
        <v>29.7</v>
      </c>
      <c r="D157" s="42" t="s">
        <v>7</v>
      </c>
      <c r="E157" s="14">
        <v>2</v>
      </c>
    </row>
    <row r="158" spans="1:5" ht="15" customHeight="1">
      <c r="A158" s="30" t="s">
        <v>235</v>
      </c>
      <c r="B158" s="30" t="s">
        <v>189</v>
      </c>
      <c r="C158" s="30">
        <v>29.9</v>
      </c>
      <c r="D158" s="32" t="s">
        <v>8</v>
      </c>
      <c r="E158" s="5">
        <v>2</v>
      </c>
    </row>
    <row r="159" spans="1:5" ht="15" customHeight="1">
      <c r="A159" s="30" t="s">
        <v>236</v>
      </c>
      <c r="B159" s="30" t="s">
        <v>184</v>
      </c>
      <c r="C159" s="30">
        <v>30.3</v>
      </c>
      <c r="D159" s="30" t="s">
        <v>8</v>
      </c>
      <c r="E159" s="5">
        <v>3</v>
      </c>
    </row>
    <row r="160" spans="1:5" ht="15" customHeight="1">
      <c r="A160" s="30" t="s">
        <v>105</v>
      </c>
      <c r="B160" s="30" t="s">
        <v>146</v>
      </c>
      <c r="C160" s="30">
        <v>30.5</v>
      </c>
      <c r="D160" s="30" t="s">
        <v>8</v>
      </c>
      <c r="E160" s="5">
        <v>4</v>
      </c>
    </row>
    <row r="161" spans="1:5" ht="15" customHeight="1">
      <c r="A161" s="30" t="s">
        <v>108</v>
      </c>
      <c r="B161" s="30" t="s">
        <v>142</v>
      </c>
      <c r="C161" s="30">
        <v>30.6</v>
      </c>
      <c r="D161" s="32" t="s">
        <v>6</v>
      </c>
      <c r="E161" s="5">
        <v>1</v>
      </c>
    </row>
    <row r="162" spans="1:5" ht="15" customHeight="1">
      <c r="A162" s="42" t="s">
        <v>237</v>
      </c>
      <c r="B162" s="42" t="s">
        <v>163</v>
      </c>
      <c r="C162" s="43">
        <v>30.7</v>
      </c>
      <c r="D162" s="42" t="s">
        <v>7</v>
      </c>
      <c r="E162" s="5">
        <v>4</v>
      </c>
    </row>
    <row r="163" spans="1:5" ht="15" customHeight="1">
      <c r="A163" s="30" t="s">
        <v>104</v>
      </c>
      <c r="B163" s="30" t="s">
        <v>184</v>
      </c>
      <c r="C163" s="30">
        <v>31</v>
      </c>
      <c r="D163" s="32" t="s">
        <v>7</v>
      </c>
      <c r="E163" s="5">
        <v>3</v>
      </c>
    </row>
    <row r="164" spans="1:5" ht="15" customHeight="1">
      <c r="A164" s="30" t="s">
        <v>238</v>
      </c>
      <c r="B164" s="30" t="s">
        <v>156</v>
      </c>
      <c r="C164" s="30">
        <v>31.1</v>
      </c>
      <c r="D164" s="32" t="s">
        <v>7</v>
      </c>
      <c r="E164" s="5">
        <v>2</v>
      </c>
    </row>
    <row r="165" spans="1:5" ht="15" customHeight="1">
      <c r="A165" s="30" t="s">
        <v>239</v>
      </c>
      <c r="B165" s="30" t="s">
        <v>141</v>
      </c>
      <c r="C165" s="30">
        <v>31.4</v>
      </c>
      <c r="D165" s="32" t="s">
        <v>5</v>
      </c>
      <c r="E165" s="5">
        <v>1</v>
      </c>
    </row>
    <row r="166" spans="1:5" ht="15" customHeight="1">
      <c r="A166" s="30" t="s">
        <v>240</v>
      </c>
      <c r="B166" s="30" t="s">
        <v>143</v>
      </c>
      <c r="C166" s="30">
        <v>32.200000000000003</v>
      </c>
      <c r="D166" s="32" t="s">
        <v>7</v>
      </c>
      <c r="E166" s="5">
        <v>2</v>
      </c>
    </row>
    <row r="167" spans="1:5" ht="15" customHeight="1">
      <c r="A167" s="30" t="s">
        <v>241</v>
      </c>
      <c r="B167" s="30" t="s">
        <v>152</v>
      </c>
      <c r="C167" s="30">
        <v>32.799999999999997</v>
      </c>
      <c r="D167" s="32" t="s">
        <v>5</v>
      </c>
      <c r="E167" s="17">
        <v>2</v>
      </c>
    </row>
    <row r="168" spans="1:5" ht="15" customHeight="1">
      <c r="A168" s="42" t="s">
        <v>107</v>
      </c>
      <c r="B168" s="42" t="s">
        <v>22</v>
      </c>
      <c r="C168" s="43">
        <v>32.9</v>
      </c>
      <c r="D168" s="42" t="s">
        <v>7</v>
      </c>
      <c r="E168" s="5">
        <v>4</v>
      </c>
    </row>
    <row r="169" spans="1:5" ht="15" customHeight="1">
      <c r="A169" s="30" t="s">
        <v>118</v>
      </c>
      <c r="B169" s="30" t="s">
        <v>141</v>
      </c>
      <c r="C169" s="30">
        <v>33.1</v>
      </c>
      <c r="D169" s="32" t="s">
        <v>8</v>
      </c>
      <c r="E169" s="5">
        <v>2</v>
      </c>
    </row>
    <row r="170" spans="1:5" ht="15" customHeight="1">
      <c r="A170" s="42" t="s">
        <v>242</v>
      </c>
      <c r="B170" s="33" t="s">
        <v>144</v>
      </c>
      <c r="C170" s="43">
        <v>33.799999999999997</v>
      </c>
      <c r="D170" s="42" t="s">
        <v>5</v>
      </c>
      <c r="E170" s="5">
        <v>4</v>
      </c>
    </row>
    <row r="171" spans="1:5" ht="15" customHeight="1">
      <c r="A171" s="30" t="s">
        <v>109</v>
      </c>
      <c r="B171" s="30" t="s">
        <v>144</v>
      </c>
      <c r="C171" s="30">
        <v>33.9</v>
      </c>
      <c r="D171" s="32" t="s">
        <v>8</v>
      </c>
      <c r="E171" s="5">
        <v>3</v>
      </c>
    </row>
    <row r="172" spans="1:5" ht="15" customHeight="1">
      <c r="A172" s="30" t="s">
        <v>112</v>
      </c>
      <c r="B172" s="30" t="s">
        <v>144</v>
      </c>
      <c r="C172" s="30">
        <v>34.299999999999997</v>
      </c>
      <c r="D172" s="32" t="s">
        <v>6</v>
      </c>
      <c r="E172" s="5">
        <v>1</v>
      </c>
    </row>
    <row r="173" spans="1:5" ht="15" customHeight="1">
      <c r="A173" s="30" t="s">
        <v>111</v>
      </c>
      <c r="B173" s="30" t="s">
        <v>141</v>
      </c>
      <c r="C173" s="30">
        <v>34.4</v>
      </c>
      <c r="D173" s="32" t="s">
        <v>7</v>
      </c>
      <c r="E173" s="5">
        <v>3</v>
      </c>
    </row>
    <row r="174" spans="1:5" ht="15" customHeight="1">
      <c r="A174" s="30" t="s">
        <v>110</v>
      </c>
      <c r="B174" s="30" t="s">
        <v>141</v>
      </c>
      <c r="C174" s="30">
        <v>34.6</v>
      </c>
      <c r="D174" s="30" t="s">
        <v>6</v>
      </c>
      <c r="E174" s="5">
        <v>2</v>
      </c>
    </row>
    <row r="175" spans="1:5" ht="15" customHeight="1">
      <c r="A175" s="30" t="s">
        <v>116</v>
      </c>
      <c r="B175" s="30" t="s">
        <v>141</v>
      </c>
      <c r="C175" s="30">
        <v>34.9</v>
      </c>
      <c r="D175" s="32" t="s">
        <v>8</v>
      </c>
      <c r="E175" s="5">
        <v>1</v>
      </c>
    </row>
    <row r="176" spans="1:5" ht="15" customHeight="1">
      <c r="A176" s="30" t="s">
        <v>243</v>
      </c>
      <c r="B176" s="30" t="s">
        <v>150</v>
      </c>
      <c r="C176" s="30">
        <v>37.9</v>
      </c>
      <c r="D176" s="32" t="s">
        <v>5</v>
      </c>
      <c r="E176" s="5">
        <v>3</v>
      </c>
    </row>
    <row r="177" spans="1:5" ht="15" customHeight="1">
      <c r="A177" s="30" t="s">
        <v>115</v>
      </c>
      <c r="B177" s="30" t="s">
        <v>144</v>
      </c>
      <c r="C177" s="30">
        <v>37.9</v>
      </c>
      <c r="D177" s="32" t="s">
        <v>7</v>
      </c>
      <c r="E177" s="5">
        <v>4</v>
      </c>
    </row>
    <row r="178" spans="1:5" ht="15" customHeight="1">
      <c r="A178" s="30" t="s">
        <v>244</v>
      </c>
      <c r="B178" s="30" t="s">
        <v>148</v>
      </c>
      <c r="C178" s="30">
        <v>37.9</v>
      </c>
      <c r="D178" s="32" t="s">
        <v>7</v>
      </c>
      <c r="E178" s="5">
        <v>5</v>
      </c>
    </row>
    <row r="179" spans="1:5" ht="15" customHeight="1">
      <c r="A179" s="30" t="s">
        <v>114</v>
      </c>
      <c r="B179" s="30" t="s">
        <v>159</v>
      </c>
      <c r="C179" s="30">
        <v>38.200000000000003</v>
      </c>
      <c r="D179" s="30" t="s">
        <v>6</v>
      </c>
      <c r="E179" s="5">
        <v>1</v>
      </c>
    </row>
    <row r="180" spans="1:5" ht="15" customHeight="1">
      <c r="A180" s="30" t="s">
        <v>245</v>
      </c>
      <c r="B180" s="30" t="s">
        <v>156</v>
      </c>
      <c r="C180" s="30">
        <v>38.4</v>
      </c>
      <c r="D180" s="32" t="s">
        <v>249</v>
      </c>
      <c r="E180" s="5">
        <v>1</v>
      </c>
    </row>
    <row r="181" spans="1:5" ht="15" customHeight="1">
      <c r="A181" s="30" t="s">
        <v>113</v>
      </c>
      <c r="B181" s="30" t="s">
        <v>189</v>
      </c>
      <c r="C181" s="30">
        <v>38.6</v>
      </c>
      <c r="D181" s="32" t="s">
        <v>7</v>
      </c>
      <c r="E181" s="5">
        <v>3</v>
      </c>
    </row>
    <row r="182" spans="1:5" ht="15" customHeight="1">
      <c r="A182" s="30" t="s">
        <v>119</v>
      </c>
      <c r="B182" s="30" t="s">
        <v>146</v>
      </c>
      <c r="C182" s="30">
        <v>39.1</v>
      </c>
      <c r="D182" s="32" t="s">
        <v>6</v>
      </c>
      <c r="E182" s="5">
        <v>2</v>
      </c>
    </row>
    <row r="183" spans="1:5" ht="15" customHeight="1">
      <c r="A183" s="30" t="s">
        <v>120</v>
      </c>
      <c r="B183" s="30" t="s">
        <v>141</v>
      </c>
      <c r="C183" s="30">
        <v>39.9</v>
      </c>
      <c r="D183" s="32" t="s">
        <v>7</v>
      </c>
      <c r="E183" s="5">
        <v>3</v>
      </c>
    </row>
    <row r="184" spans="1:5" ht="15" customHeight="1">
      <c r="A184" s="30" t="s">
        <v>117</v>
      </c>
      <c r="B184" s="30" t="s">
        <v>140</v>
      </c>
      <c r="C184" s="30">
        <v>40.4</v>
      </c>
      <c r="D184" s="32" t="s">
        <v>249</v>
      </c>
      <c r="E184" s="5">
        <v>1</v>
      </c>
    </row>
    <row r="185" spans="1:5" ht="15" customHeight="1">
      <c r="A185" s="30" t="s">
        <v>246</v>
      </c>
      <c r="B185" s="30" t="s">
        <v>144</v>
      </c>
      <c r="C185" s="30">
        <v>41.4</v>
      </c>
      <c r="D185" s="32" t="s">
        <v>8</v>
      </c>
      <c r="E185" s="5">
        <v>1</v>
      </c>
    </row>
    <row r="186" spans="1:5" ht="15" customHeight="1">
      <c r="A186" s="30" t="s">
        <v>247</v>
      </c>
      <c r="B186" s="30" t="s">
        <v>189</v>
      </c>
      <c r="C186" s="30">
        <v>41.5</v>
      </c>
      <c r="D186" s="32" t="s">
        <v>8</v>
      </c>
      <c r="E186" s="5">
        <v>3</v>
      </c>
    </row>
    <row r="187" spans="1:5" ht="15" customHeight="1">
      <c r="A187" s="30" t="s">
        <v>121</v>
      </c>
      <c r="B187" s="30" t="s">
        <v>140</v>
      </c>
      <c r="C187" s="30">
        <v>43.7</v>
      </c>
      <c r="D187" s="30" t="s">
        <v>6</v>
      </c>
      <c r="E187" s="5">
        <v>2</v>
      </c>
    </row>
    <row r="188" spans="1:5" ht="15" customHeight="1">
      <c r="A188" s="30" t="s">
        <v>122</v>
      </c>
      <c r="B188" s="30" t="s">
        <v>184</v>
      </c>
      <c r="C188" s="30">
        <v>46</v>
      </c>
      <c r="D188" s="30" t="s">
        <v>6</v>
      </c>
      <c r="E188" s="5">
        <v>3</v>
      </c>
    </row>
    <row r="189" spans="1:5" ht="15" customHeight="1">
      <c r="A189" s="30" t="s">
        <v>248</v>
      </c>
      <c r="B189" s="30" t="s">
        <v>140</v>
      </c>
      <c r="C189" s="30">
        <v>51.3</v>
      </c>
      <c r="D189" s="32" t="s">
        <v>8</v>
      </c>
      <c r="E189" s="14">
        <v>2</v>
      </c>
    </row>
    <row r="190" spans="1:5" ht="15" customHeight="1">
      <c r="A190" s="30" t="s">
        <v>279</v>
      </c>
      <c r="B190" s="31" t="s">
        <v>189</v>
      </c>
      <c r="C190" s="30">
        <v>17.7</v>
      </c>
      <c r="D190" s="32" t="s">
        <v>8</v>
      </c>
      <c r="E190" s="5">
        <v>2</v>
      </c>
    </row>
    <row r="191" spans="1:5" ht="15" customHeight="1">
      <c r="A191" s="30" t="s">
        <v>280</v>
      </c>
      <c r="B191" s="31" t="s">
        <v>159</v>
      </c>
      <c r="C191" s="30">
        <v>18.899999999999999</v>
      </c>
      <c r="D191" s="30" t="s">
        <v>8</v>
      </c>
      <c r="E191" s="5">
        <v>1</v>
      </c>
    </row>
    <row r="192" spans="1:5" ht="15" customHeight="1">
      <c r="A192" s="30" t="s">
        <v>281</v>
      </c>
      <c r="B192" s="31" t="s">
        <v>163</v>
      </c>
      <c r="C192" s="30">
        <v>19.100000000000001</v>
      </c>
      <c r="D192" s="32" t="s">
        <v>8</v>
      </c>
      <c r="E192" s="5">
        <v>4</v>
      </c>
    </row>
    <row r="193" spans="1:5" ht="15" customHeight="1">
      <c r="A193" s="30" t="s">
        <v>282</v>
      </c>
      <c r="B193" s="31" t="s">
        <v>189</v>
      </c>
      <c r="C193" s="30">
        <v>19.2</v>
      </c>
      <c r="D193" s="32" t="s">
        <v>8</v>
      </c>
      <c r="E193" s="5">
        <v>2</v>
      </c>
    </row>
    <row r="194" spans="1:5" ht="15" customHeight="1">
      <c r="A194" s="30" t="s">
        <v>283</v>
      </c>
      <c r="B194" s="31" t="s">
        <v>150</v>
      </c>
      <c r="C194" s="30">
        <v>19.2</v>
      </c>
      <c r="D194" s="32" t="s">
        <v>8</v>
      </c>
      <c r="E194" s="5">
        <v>3</v>
      </c>
    </row>
    <row r="195" spans="1:5" ht="15" customHeight="1">
      <c r="A195" s="30" t="s">
        <v>284</v>
      </c>
      <c r="B195" s="31" t="s">
        <v>141</v>
      </c>
      <c r="C195" s="30">
        <v>19.7</v>
      </c>
      <c r="D195" s="32" t="s">
        <v>5</v>
      </c>
      <c r="E195" s="17">
        <v>3</v>
      </c>
    </row>
    <row r="196" spans="1:5" ht="15" customHeight="1">
      <c r="A196" s="30" t="s">
        <v>285</v>
      </c>
      <c r="B196" s="31" t="s">
        <v>141</v>
      </c>
      <c r="C196" s="30">
        <v>19.7</v>
      </c>
      <c r="D196" s="32" t="s">
        <v>5</v>
      </c>
      <c r="E196" s="17">
        <v>1</v>
      </c>
    </row>
    <row r="197" spans="1:5" ht="15" customHeight="1">
      <c r="A197" s="30" t="s">
        <v>286</v>
      </c>
      <c r="B197" s="31" t="s">
        <v>140</v>
      </c>
      <c r="C197" s="30">
        <v>19.899999999999999</v>
      </c>
      <c r="D197" s="32" t="s">
        <v>8</v>
      </c>
      <c r="E197" s="17">
        <v>1</v>
      </c>
    </row>
    <row r="198" spans="1:5" ht="15" customHeight="1">
      <c r="A198" s="30" t="s">
        <v>287</v>
      </c>
      <c r="B198" s="31" t="s">
        <v>141</v>
      </c>
      <c r="C198" s="30">
        <v>20</v>
      </c>
      <c r="D198" s="32" t="s">
        <v>8</v>
      </c>
      <c r="E198" s="17">
        <v>3</v>
      </c>
    </row>
    <row r="199" spans="1:5" ht="15" customHeight="1">
      <c r="A199" s="30" t="s">
        <v>288</v>
      </c>
      <c r="B199" s="31" t="s">
        <v>164</v>
      </c>
      <c r="C199" s="30">
        <v>20</v>
      </c>
      <c r="D199" s="32" t="s">
        <v>5</v>
      </c>
      <c r="E199" s="17">
        <v>2</v>
      </c>
    </row>
    <row r="200" spans="1:5" ht="15" customHeight="1">
      <c r="A200" s="30" t="s">
        <v>289</v>
      </c>
      <c r="B200" s="31" t="s">
        <v>143</v>
      </c>
      <c r="C200" s="30">
        <v>20</v>
      </c>
      <c r="D200" s="32" t="s">
        <v>8</v>
      </c>
      <c r="E200" s="17">
        <v>1</v>
      </c>
    </row>
    <row r="201" spans="1:5" ht="15" customHeight="1">
      <c r="A201" s="30" t="s">
        <v>290</v>
      </c>
      <c r="B201" s="31" t="s">
        <v>141</v>
      </c>
      <c r="C201" s="30">
        <v>20.100000000000001</v>
      </c>
      <c r="D201" s="32" t="s">
        <v>5</v>
      </c>
      <c r="E201" s="44">
        <v>3</v>
      </c>
    </row>
    <row r="202" spans="1:5" ht="15" customHeight="1">
      <c r="A202" s="30" t="s">
        <v>291</v>
      </c>
      <c r="B202" s="31" t="s">
        <v>140</v>
      </c>
      <c r="C202" s="30">
        <v>20.100000000000001</v>
      </c>
      <c r="D202" s="32" t="s">
        <v>8</v>
      </c>
      <c r="E202" s="44">
        <v>3</v>
      </c>
    </row>
    <row r="203" spans="1:5" ht="15" customHeight="1">
      <c r="A203" s="30" t="s">
        <v>423</v>
      </c>
      <c r="B203" s="31" t="s">
        <v>140</v>
      </c>
      <c r="C203" s="30">
        <v>20.100000000000001</v>
      </c>
      <c r="D203" s="32" t="s">
        <v>5</v>
      </c>
      <c r="E203" s="17">
        <v>4</v>
      </c>
    </row>
    <row r="204" spans="1:5" ht="15" customHeight="1">
      <c r="A204" s="30" t="s">
        <v>292</v>
      </c>
      <c r="B204" s="31" t="s">
        <v>152</v>
      </c>
      <c r="C204" s="30">
        <v>20.100000000000001</v>
      </c>
      <c r="D204" s="32" t="s">
        <v>5</v>
      </c>
      <c r="E204" s="17">
        <v>2</v>
      </c>
    </row>
    <row r="205" spans="1:5" ht="15" customHeight="1">
      <c r="A205" s="30" t="s">
        <v>293</v>
      </c>
      <c r="B205" s="31" t="s">
        <v>141</v>
      </c>
      <c r="C205" s="30">
        <v>20.399999999999999</v>
      </c>
      <c r="D205" s="30" t="s">
        <v>8</v>
      </c>
      <c r="E205" s="17">
        <v>4</v>
      </c>
    </row>
    <row r="206" spans="1:5" ht="15" customHeight="1">
      <c r="A206" s="30" t="s">
        <v>294</v>
      </c>
      <c r="B206" s="31" t="s">
        <v>141</v>
      </c>
      <c r="C206" s="30">
        <v>20.7</v>
      </c>
      <c r="D206" s="30" t="s">
        <v>219</v>
      </c>
      <c r="E206" s="17">
        <v>2</v>
      </c>
    </row>
    <row r="207" spans="1:5" ht="15" customHeight="1">
      <c r="A207" s="30" t="s">
        <v>295</v>
      </c>
      <c r="B207" s="31" t="s">
        <v>150</v>
      </c>
      <c r="C207" s="30">
        <v>20.7</v>
      </c>
      <c r="D207" s="32" t="s">
        <v>8</v>
      </c>
      <c r="E207" s="17">
        <v>2</v>
      </c>
    </row>
    <row r="208" spans="1:5" ht="15" customHeight="1">
      <c r="A208" s="30" t="s">
        <v>296</v>
      </c>
      <c r="B208" s="31" t="s">
        <v>146</v>
      </c>
      <c r="C208" s="30">
        <v>20.7</v>
      </c>
      <c r="D208" s="32" t="s">
        <v>8</v>
      </c>
      <c r="E208" s="17">
        <v>4</v>
      </c>
    </row>
    <row r="209" spans="1:5" ht="15" customHeight="1">
      <c r="A209" s="30" t="s">
        <v>297</v>
      </c>
      <c r="B209" s="31" t="s">
        <v>189</v>
      </c>
      <c r="C209" s="30">
        <v>20.9</v>
      </c>
      <c r="D209" s="32" t="s">
        <v>8</v>
      </c>
      <c r="E209" s="17">
        <v>3</v>
      </c>
    </row>
    <row r="210" spans="1:5" ht="15" customHeight="1">
      <c r="A210" s="30" t="s">
        <v>298</v>
      </c>
      <c r="B210" s="31" t="s">
        <v>165</v>
      </c>
      <c r="C210" s="30">
        <v>20.9</v>
      </c>
      <c r="D210" s="32" t="s">
        <v>5</v>
      </c>
      <c r="E210" s="17">
        <v>4</v>
      </c>
    </row>
    <row r="211" spans="1:5" ht="15" customHeight="1">
      <c r="A211" s="30" t="s">
        <v>299</v>
      </c>
      <c r="B211" s="31" t="s">
        <v>159</v>
      </c>
      <c r="C211" s="30">
        <v>20.9</v>
      </c>
      <c r="D211" s="32" t="s">
        <v>5</v>
      </c>
      <c r="E211" s="44">
        <v>3</v>
      </c>
    </row>
    <row r="212" spans="1:5" ht="15" customHeight="1">
      <c r="A212" s="30" t="s">
        <v>300</v>
      </c>
      <c r="B212" s="31" t="s">
        <v>146</v>
      </c>
      <c r="C212" s="30">
        <v>20.9</v>
      </c>
      <c r="D212" s="32" t="s">
        <v>219</v>
      </c>
      <c r="E212" s="17">
        <v>4</v>
      </c>
    </row>
    <row r="213" spans="1:5" ht="15" customHeight="1">
      <c r="A213" s="30" t="s">
        <v>301</v>
      </c>
      <c r="B213" s="31" t="s">
        <v>163</v>
      </c>
      <c r="C213" s="30">
        <v>21</v>
      </c>
      <c r="D213" s="32" t="s">
        <v>8</v>
      </c>
      <c r="E213" s="17">
        <v>1</v>
      </c>
    </row>
    <row r="214" spans="1:5" ht="15" customHeight="1">
      <c r="A214" s="30" t="s">
        <v>302</v>
      </c>
      <c r="B214" s="31" t="s">
        <v>150</v>
      </c>
      <c r="C214" s="30">
        <v>21.3</v>
      </c>
      <c r="D214" s="32" t="s">
        <v>5</v>
      </c>
      <c r="E214" s="17">
        <v>4</v>
      </c>
    </row>
    <row r="215" spans="1:5" ht="15" customHeight="1">
      <c r="A215" s="30" t="s">
        <v>303</v>
      </c>
      <c r="B215" s="31" t="s">
        <v>146</v>
      </c>
      <c r="C215" s="30">
        <v>21.3</v>
      </c>
      <c r="D215" s="32" t="s">
        <v>8</v>
      </c>
      <c r="E215" s="17">
        <v>2</v>
      </c>
    </row>
    <row r="216" spans="1:5" ht="15" customHeight="1">
      <c r="A216" s="30" t="s">
        <v>304</v>
      </c>
      <c r="B216" s="31" t="s">
        <v>164</v>
      </c>
      <c r="C216" s="30">
        <v>21.5</v>
      </c>
      <c r="D216" s="32" t="s">
        <v>8</v>
      </c>
      <c r="E216" s="17">
        <v>4</v>
      </c>
    </row>
    <row r="217" spans="1:5" ht="15" customHeight="1">
      <c r="A217" s="30" t="s">
        <v>305</v>
      </c>
      <c r="B217" s="31" t="s">
        <v>146</v>
      </c>
      <c r="C217" s="30">
        <v>21.5</v>
      </c>
      <c r="D217" s="32" t="s">
        <v>8</v>
      </c>
      <c r="E217" s="17">
        <v>3</v>
      </c>
    </row>
    <row r="218" spans="1:5" ht="15" customHeight="1">
      <c r="A218" s="30" t="s">
        <v>306</v>
      </c>
      <c r="B218" s="31" t="s">
        <v>152</v>
      </c>
      <c r="C218" s="30">
        <v>21.6</v>
      </c>
      <c r="D218" s="32" t="s">
        <v>8</v>
      </c>
      <c r="E218" s="17">
        <v>4</v>
      </c>
    </row>
    <row r="219" spans="1:5" ht="15" customHeight="1">
      <c r="A219" s="30" t="s">
        <v>307</v>
      </c>
      <c r="B219" s="31" t="s">
        <v>146</v>
      </c>
      <c r="C219" s="30">
        <v>21.7</v>
      </c>
      <c r="D219" s="30" t="s">
        <v>8</v>
      </c>
      <c r="E219" s="17">
        <v>1</v>
      </c>
    </row>
    <row r="220" spans="1:5" ht="15" customHeight="1">
      <c r="A220" s="30" t="s">
        <v>308</v>
      </c>
      <c r="B220" s="31" t="s">
        <v>146</v>
      </c>
      <c r="C220" s="30">
        <v>21.8</v>
      </c>
      <c r="D220" s="32" t="s">
        <v>8</v>
      </c>
      <c r="E220" s="17">
        <v>3</v>
      </c>
    </row>
    <row r="221" spans="1:5" ht="15" customHeight="1">
      <c r="A221" s="30" t="s">
        <v>309</v>
      </c>
      <c r="B221" s="31" t="s">
        <v>141</v>
      </c>
      <c r="C221" s="30">
        <v>21.9</v>
      </c>
      <c r="D221" s="32" t="s">
        <v>5</v>
      </c>
      <c r="E221" s="5">
        <v>1</v>
      </c>
    </row>
    <row r="222" spans="1:5" ht="15" customHeight="1">
      <c r="A222" s="30" t="s">
        <v>310</v>
      </c>
      <c r="B222" s="31" t="s">
        <v>189</v>
      </c>
      <c r="C222" s="30">
        <v>22</v>
      </c>
      <c r="D222" s="32" t="s">
        <v>8</v>
      </c>
      <c r="E222" s="5">
        <v>1</v>
      </c>
    </row>
    <row r="223" spans="1:5" ht="15" customHeight="1">
      <c r="A223" s="30" t="s">
        <v>311</v>
      </c>
      <c r="B223" s="31" t="s">
        <v>144</v>
      </c>
      <c r="C223" s="30">
        <v>22.1</v>
      </c>
      <c r="D223" s="32" t="s">
        <v>5</v>
      </c>
      <c r="E223" s="5">
        <v>1</v>
      </c>
    </row>
    <row r="224" spans="1:5" ht="15" customHeight="1">
      <c r="A224" s="30" t="s">
        <v>312</v>
      </c>
      <c r="B224" s="31" t="s">
        <v>189</v>
      </c>
      <c r="C224" s="30">
        <v>22.2</v>
      </c>
      <c r="D224" s="32" t="s">
        <v>8</v>
      </c>
      <c r="E224" s="5">
        <v>2</v>
      </c>
    </row>
    <row r="225" spans="1:5" ht="15" customHeight="1">
      <c r="A225" s="30" t="s">
        <v>313</v>
      </c>
      <c r="B225" s="31" t="s">
        <v>189</v>
      </c>
      <c r="C225" s="30">
        <v>22.2</v>
      </c>
      <c r="D225" s="32" t="s">
        <v>8</v>
      </c>
      <c r="E225" s="5">
        <v>2</v>
      </c>
    </row>
    <row r="226" spans="1:5" ht="15" customHeight="1">
      <c r="A226" s="30" t="s">
        <v>314</v>
      </c>
      <c r="B226" s="31" t="s">
        <v>140</v>
      </c>
      <c r="C226" s="30">
        <v>22.3</v>
      </c>
      <c r="D226" s="32" t="s">
        <v>8</v>
      </c>
      <c r="E226" s="5">
        <v>1</v>
      </c>
    </row>
    <row r="227" spans="1:5" ht="15" customHeight="1">
      <c r="A227" s="30" t="s">
        <v>315</v>
      </c>
      <c r="B227" s="31" t="s">
        <v>152</v>
      </c>
      <c r="C227" s="30">
        <v>22.3</v>
      </c>
      <c r="D227" s="32" t="s">
        <v>8</v>
      </c>
      <c r="E227" s="5">
        <v>4</v>
      </c>
    </row>
    <row r="228" spans="1:5" ht="15" customHeight="1">
      <c r="A228" s="30" t="s">
        <v>316</v>
      </c>
      <c r="B228" s="31" t="s">
        <v>146</v>
      </c>
      <c r="C228" s="30">
        <v>22.3</v>
      </c>
      <c r="D228" s="30" t="s">
        <v>8</v>
      </c>
      <c r="E228" s="14">
        <v>3</v>
      </c>
    </row>
    <row r="229" spans="1:5" ht="15" customHeight="1">
      <c r="A229" s="30" t="s">
        <v>317</v>
      </c>
      <c r="B229" s="31" t="s">
        <v>146</v>
      </c>
      <c r="C229" s="30">
        <v>22.3</v>
      </c>
      <c r="D229" s="30" t="s">
        <v>219</v>
      </c>
      <c r="E229" s="5">
        <v>1</v>
      </c>
    </row>
    <row r="230" spans="1:5" ht="15" customHeight="1">
      <c r="A230" s="30" t="s">
        <v>318</v>
      </c>
      <c r="B230" s="31" t="s">
        <v>142</v>
      </c>
      <c r="C230" s="30">
        <v>22.3</v>
      </c>
      <c r="D230" s="32" t="s">
        <v>8</v>
      </c>
      <c r="E230" s="5">
        <v>4</v>
      </c>
    </row>
    <row r="231" spans="1:5" ht="15" customHeight="1">
      <c r="A231" s="30" t="s">
        <v>319</v>
      </c>
      <c r="B231" s="31" t="s">
        <v>141</v>
      </c>
      <c r="C231" s="30">
        <v>22.4</v>
      </c>
      <c r="D231" s="30" t="s">
        <v>8</v>
      </c>
      <c r="E231" s="5">
        <v>2</v>
      </c>
    </row>
    <row r="232" spans="1:5" ht="15" customHeight="1">
      <c r="A232" s="30" t="s">
        <v>320</v>
      </c>
      <c r="B232" s="31" t="s">
        <v>141</v>
      </c>
      <c r="C232" s="30">
        <v>22.4</v>
      </c>
      <c r="D232" s="32" t="s">
        <v>8</v>
      </c>
      <c r="E232" s="5">
        <v>3</v>
      </c>
    </row>
    <row r="233" spans="1:5" ht="15" customHeight="1">
      <c r="A233" s="30" t="s">
        <v>321</v>
      </c>
      <c r="B233" s="31" t="s">
        <v>144</v>
      </c>
      <c r="C233" s="30">
        <v>22.4</v>
      </c>
      <c r="D233" s="32" t="s">
        <v>5</v>
      </c>
      <c r="E233" s="5">
        <v>1</v>
      </c>
    </row>
    <row r="234" spans="1:5" ht="15" customHeight="1">
      <c r="A234" s="30" t="s">
        <v>322</v>
      </c>
      <c r="B234" s="31" t="s">
        <v>144</v>
      </c>
      <c r="C234" s="30">
        <v>22.4</v>
      </c>
      <c r="D234" s="32" t="s">
        <v>5</v>
      </c>
      <c r="E234" s="5">
        <v>4</v>
      </c>
    </row>
    <row r="235" spans="1:5" ht="15" customHeight="1">
      <c r="A235" s="30" t="s">
        <v>323</v>
      </c>
      <c r="B235" s="31" t="s">
        <v>148</v>
      </c>
      <c r="C235" s="30">
        <v>22.4</v>
      </c>
      <c r="D235" s="32" t="s">
        <v>8</v>
      </c>
      <c r="E235" s="5">
        <v>3</v>
      </c>
    </row>
    <row r="236" spans="1:5" ht="15" customHeight="1">
      <c r="A236" s="30" t="s">
        <v>324</v>
      </c>
      <c r="B236" s="31" t="s">
        <v>24</v>
      </c>
      <c r="C236" s="30">
        <v>22.4</v>
      </c>
      <c r="D236" s="32" t="s">
        <v>8</v>
      </c>
      <c r="E236" s="5">
        <v>1</v>
      </c>
    </row>
    <row r="237" spans="1:5" ht="15" customHeight="1">
      <c r="A237" s="30" t="s">
        <v>325</v>
      </c>
      <c r="B237" s="31" t="s">
        <v>189</v>
      </c>
      <c r="C237" s="30">
        <v>22.4</v>
      </c>
      <c r="D237" s="32" t="s">
        <v>5</v>
      </c>
      <c r="E237" s="5">
        <v>2</v>
      </c>
    </row>
    <row r="238" spans="1:5" ht="15" customHeight="1">
      <c r="A238" s="30" t="s">
        <v>326</v>
      </c>
      <c r="B238" s="31" t="s">
        <v>146</v>
      </c>
      <c r="C238" s="30">
        <v>22.5</v>
      </c>
      <c r="D238" s="32" t="s">
        <v>8</v>
      </c>
      <c r="E238" s="14">
        <v>4</v>
      </c>
    </row>
    <row r="239" spans="1:5" ht="15" customHeight="1">
      <c r="A239" s="30" t="s">
        <v>327</v>
      </c>
      <c r="B239" s="31" t="s">
        <v>144</v>
      </c>
      <c r="C239" s="30">
        <v>22.6</v>
      </c>
      <c r="D239" s="32" t="s">
        <v>8</v>
      </c>
      <c r="E239" s="5">
        <v>3</v>
      </c>
    </row>
    <row r="240" spans="1:5" ht="15" customHeight="1">
      <c r="A240" s="30" t="s">
        <v>328</v>
      </c>
      <c r="B240" s="31" t="s">
        <v>141</v>
      </c>
      <c r="C240" s="30">
        <v>22.8</v>
      </c>
      <c r="D240" s="30" t="s">
        <v>8</v>
      </c>
      <c r="E240" s="5">
        <v>2</v>
      </c>
    </row>
    <row r="241" spans="1:5" ht="15" customHeight="1">
      <c r="A241" s="30" t="s">
        <v>329</v>
      </c>
      <c r="B241" s="31" t="s">
        <v>152</v>
      </c>
      <c r="C241" s="30">
        <v>22.9</v>
      </c>
      <c r="D241" s="32" t="s">
        <v>8</v>
      </c>
      <c r="E241" s="5">
        <v>2</v>
      </c>
    </row>
    <row r="242" spans="1:5" ht="15" customHeight="1">
      <c r="A242" s="30" t="s">
        <v>330</v>
      </c>
      <c r="B242" s="31" t="s">
        <v>141</v>
      </c>
      <c r="C242" s="30">
        <v>23</v>
      </c>
      <c r="D242" s="32" t="s">
        <v>219</v>
      </c>
      <c r="E242" s="5">
        <v>1</v>
      </c>
    </row>
    <row r="243" spans="1:5" ht="15" customHeight="1">
      <c r="A243" s="30" t="s">
        <v>331</v>
      </c>
      <c r="B243" s="31" t="s">
        <v>152</v>
      </c>
      <c r="C243" s="30">
        <v>23.2</v>
      </c>
      <c r="D243" s="32" t="s">
        <v>5</v>
      </c>
      <c r="E243" s="5">
        <v>2</v>
      </c>
    </row>
    <row r="244" spans="1:5" ht="15" customHeight="1">
      <c r="A244" s="30" t="s">
        <v>332</v>
      </c>
      <c r="B244" s="31" t="s">
        <v>141</v>
      </c>
      <c r="C244" s="30">
        <v>23.3</v>
      </c>
      <c r="D244" s="32" t="s">
        <v>8</v>
      </c>
      <c r="E244" s="5">
        <v>3</v>
      </c>
    </row>
    <row r="245" spans="1:5" ht="15" customHeight="1">
      <c r="A245" s="30" t="s">
        <v>333</v>
      </c>
      <c r="B245" s="31" t="s">
        <v>141</v>
      </c>
      <c r="C245" s="30">
        <v>23.4</v>
      </c>
      <c r="D245" s="32" t="s">
        <v>8</v>
      </c>
      <c r="E245" s="5">
        <v>2</v>
      </c>
    </row>
    <row r="246" spans="1:5" ht="15" customHeight="1">
      <c r="A246" s="30" t="s">
        <v>334</v>
      </c>
      <c r="B246" s="31" t="s">
        <v>144</v>
      </c>
      <c r="C246" s="30">
        <v>23.5</v>
      </c>
      <c r="D246" s="32" t="s">
        <v>8</v>
      </c>
      <c r="E246" s="5">
        <v>4</v>
      </c>
    </row>
    <row r="247" spans="1:5" ht="15" customHeight="1">
      <c r="A247" s="30" t="s">
        <v>335</v>
      </c>
      <c r="B247" s="31" t="s">
        <v>140</v>
      </c>
      <c r="C247" s="30">
        <v>23.5</v>
      </c>
      <c r="D247" s="32" t="s">
        <v>8</v>
      </c>
      <c r="E247" s="5">
        <v>3</v>
      </c>
    </row>
    <row r="248" spans="1:5" ht="15" customHeight="1">
      <c r="A248" s="30" t="s">
        <v>336</v>
      </c>
      <c r="B248" s="31" t="s">
        <v>164</v>
      </c>
      <c r="C248" s="30">
        <v>23.5</v>
      </c>
      <c r="D248" s="30" t="s">
        <v>8</v>
      </c>
      <c r="E248" s="14">
        <v>1</v>
      </c>
    </row>
    <row r="249" spans="1:5" ht="15" customHeight="1">
      <c r="A249" s="30" t="s">
        <v>337</v>
      </c>
      <c r="B249" s="31" t="s">
        <v>142</v>
      </c>
      <c r="C249" s="30">
        <v>23.5</v>
      </c>
      <c r="D249" s="32" t="s">
        <v>8</v>
      </c>
      <c r="E249" s="14">
        <v>1</v>
      </c>
    </row>
    <row r="250" spans="1:5" ht="15" customHeight="1">
      <c r="A250" s="30" t="s">
        <v>338</v>
      </c>
      <c r="B250" s="31" t="s">
        <v>146</v>
      </c>
      <c r="C250" s="30">
        <v>23.6</v>
      </c>
      <c r="D250" s="30" t="s">
        <v>8</v>
      </c>
      <c r="E250" s="14">
        <v>3</v>
      </c>
    </row>
    <row r="251" spans="1:5" ht="15" customHeight="1">
      <c r="A251" s="30" t="s">
        <v>339</v>
      </c>
      <c r="B251" s="31" t="s">
        <v>141</v>
      </c>
      <c r="C251" s="30">
        <v>23.7</v>
      </c>
      <c r="D251" s="30" t="s">
        <v>8</v>
      </c>
      <c r="E251" s="5">
        <v>2</v>
      </c>
    </row>
    <row r="252" spans="1:5" ht="15" customHeight="1">
      <c r="A252" s="30" t="s">
        <v>340</v>
      </c>
      <c r="B252" s="31" t="s">
        <v>152</v>
      </c>
      <c r="C252" s="30">
        <v>23.7</v>
      </c>
      <c r="D252" s="32" t="s">
        <v>8</v>
      </c>
      <c r="E252" s="5">
        <v>4</v>
      </c>
    </row>
    <row r="253" spans="1:5" ht="15" customHeight="1">
      <c r="A253" s="30" t="s">
        <v>341</v>
      </c>
      <c r="B253" s="31" t="s">
        <v>189</v>
      </c>
      <c r="C253" s="30">
        <v>23.8</v>
      </c>
      <c r="D253" s="32" t="s">
        <v>5</v>
      </c>
      <c r="E253" s="5">
        <v>3</v>
      </c>
    </row>
    <row r="254" spans="1:5" ht="15" customHeight="1">
      <c r="A254" s="30" t="s">
        <v>342</v>
      </c>
      <c r="B254" s="31" t="s">
        <v>144</v>
      </c>
      <c r="C254" s="30">
        <v>23.8</v>
      </c>
      <c r="D254" s="32" t="s">
        <v>8</v>
      </c>
      <c r="E254" s="5">
        <v>4</v>
      </c>
    </row>
    <row r="255" spans="1:5" ht="15" customHeight="1">
      <c r="A255" s="30" t="s">
        <v>343</v>
      </c>
      <c r="B255" s="31" t="s">
        <v>141</v>
      </c>
      <c r="C255" s="30">
        <v>23.9</v>
      </c>
      <c r="D255" s="30" t="s">
        <v>8</v>
      </c>
      <c r="E255" s="5">
        <v>3</v>
      </c>
    </row>
    <row r="256" spans="1:5" ht="15" customHeight="1">
      <c r="A256" s="30" t="s">
        <v>344</v>
      </c>
      <c r="B256" s="31" t="s">
        <v>141</v>
      </c>
      <c r="C256" s="30">
        <v>24.1</v>
      </c>
      <c r="D256" s="30" t="s">
        <v>8</v>
      </c>
      <c r="E256" s="5">
        <v>1</v>
      </c>
    </row>
    <row r="257" spans="1:5" ht="15" customHeight="1">
      <c r="A257" s="30" t="s">
        <v>345</v>
      </c>
      <c r="B257" s="31" t="s">
        <v>140</v>
      </c>
      <c r="C257" s="30">
        <v>24.2</v>
      </c>
      <c r="D257" s="32" t="s">
        <v>8</v>
      </c>
      <c r="E257" s="5">
        <v>2</v>
      </c>
    </row>
    <row r="258" spans="1:5" ht="15" customHeight="1">
      <c r="A258" s="30" t="s">
        <v>346</v>
      </c>
      <c r="B258" s="31" t="s">
        <v>141</v>
      </c>
      <c r="C258" s="30">
        <v>24.3</v>
      </c>
      <c r="D258" s="32" t="s">
        <v>5</v>
      </c>
      <c r="E258" s="5">
        <v>4</v>
      </c>
    </row>
    <row r="259" spans="1:5" ht="15" customHeight="1">
      <c r="A259" s="30" t="s">
        <v>347</v>
      </c>
      <c r="B259" s="31" t="s">
        <v>189</v>
      </c>
      <c r="C259" s="30">
        <v>24.3</v>
      </c>
      <c r="D259" s="32" t="s">
        <v>5</v>
      </c>
      <c r="E259" s="5">
        <v>3</v>
      </c>
    </row>
    <row r="260" spans="1:5" ht="15" customHeight="1">
      <c r="A260" s="30" t="s">
        <v>348</v>
      </c>
      <c r="B260" s="31" t="s">
        <v>163</v>
      </c>
      <c r="C260" s="30">
        <v>24.3</v>
      </c>
      <c r="D260" s="32" t="s">
        <v>8</v>
      </c>
      <c r="E260" s="5">
        <v>1</v>
      </c>
    </row>
    <row r="261" spans="1:5" ht="15" customHeight="1">
      <c r="A261" s="30" t="s">
        <v>349</v>
      </c>
      <c r="B261" s="31" t="s">
        <v>141</v>
      </c>
      <c r="C261" s="30">
        <v>24.4</v>
      </c>
      <c r="D261" s="32" t="s">
        <v>8</v>
      </c>
      <c r="E261" s="5">
        <v>1</v>
      </c>
    </row>
    <row r="262" spans="1:5" ht="15" customHeight="1">
      <c r="A262" s="30" t="s">
        <v>350</v>
      </c>
      <c r="B262" s="31" t="s">
        <v>141</v>
      </c>
      <c r="C262" s="30">
        <v>24.5</v>
      </c>
      <c r="D262" s="32" t="s">
        <v>5</v>
      </c>
      <c r="E262" s="5">
        <v>3</v>
      </c>
    </row>
    <row r="263" spans="1:5" ht="15" customHeight="1">
      <c r="A263" s="30" t="s">
        <v>351</v>
      </c>
      <c r="B263" s="31" t="s">
        <v>189</v>
      </c>
      <c r="C263" s="30">
        <v>24.5</v>
      </c>
      <c r="D263" s="32" t="s">
        <v>5</v>
      </c>
      <c r="E263" s="5">
        <v>1</v>
      </c>
    </row>
    <row r="264" spans="1:5" ht="15" customHeight="1">
      <c r="A264" s="30" t="s">
        <v>352</v>
      </c>
      <c r="B264" s="31" t="s">
        <v>189</v>
      </c>
      <c r="C264" s="30">
        <v>24.6</v>
      </c>
      <c r="D264" s="32" t="s">
        <v>8</v>
      </c>
      <c r="E264" s="5">
        <v>4</v>
      </c>
    </row>
    <row r="265" spans="1:5" ht="15" customHeight="1">
      <c r="A265" s="30" t="s">
        <v>353</v>
      </c>
      <c r="B265" s="31" t="s">
        <v>140</v>
      </c>
      <c r="C265" s="30">
        <v>24.6</v>
      </c>
      <c r="D265" s="32" t="s">
        <v>5</v>
      </c>
      <c r="E265" s="5">
        <v>1</v>
      </c>
    </row>
    <row r="266" spans="1:5" ht="15" customHeight="1">
      <c r="A266" s="30" t="s">
        <v>354</v>
      </c>
      <c r="B266" s="31" t="s">
        <v>140</v>
      </c>
      <c r="C266" s="30">
        <v>24.6</v>
      </c>
      <c r="D266" s="32" t="s">
        <v>8</v>
      </c>
      <c r="E266" s="5">
        <v>3</v>
      </c>
    </row>
    <row r="267" spans="1:5" ht="15" customHeight="1">
      <c r="A267" s="30" t="s">
        <v>355</v>
      </c>
      <c r="B267" s="31" t="s">
        <v>140</v>
      </c>
      <c r="C267" s="30">
        <v>24.6</v>
      </c>
      <c r="D267" s="32" t="s">
        <v>8</v>
      </c>
      <c r="E267" s="5">
        <v>4</v>
      </c>
    </row>
    <row r="268" spans="1:5" ht="15" customHeight="1">
      <c r="A268" s="30" t="s">
        <v>356</v>
      </c>
      <c r="B268" s="31" t="s">
        <v>150</v>
      </c>
      <c r="C268" s="30">
        <v>24.8</v>
      </c>
      <c r="D268" s="32" t="s">
        <v>8</v>
      </c>
      <c r="E268" s="5">
        <v>2</v>
      </c>
    </row>
    <row r="269" spans="1:5" ht="15" customHeight="1">
      <c r="A269" s="30" t="s">
        <v>357</v>
      </c>
      <c r="B269" s="31" t="s">
        <v>144</v>
      </c>
      <c r="C269" s="30">
        <v>25</v>
      </c>
      <c r="D269" s="32" t="s">
        <v>8</v>
      </c>
      <c r="E269" s="5">
        <v>3</v>
      </c>
    </row>
    <row r="270" spans="1:5" ht="15" customHeight="1">
      <c r="A270" s="30" t="s">
        <v>358</v>
      </c>
      <c r="B270" s="31" t="s">
        <v>146</v>
      </c>
      <c r="C270" s="30">
        <v>25</v>
      </c>
      <c r="D270" s="32" t="s">
        <v>8</v>
      </c>
      <c r="E270" s="5">
        <v>2</v>
      </c>
    </row>
    <row r="271" spans="1:5" ht="15" customHeight="1">
      <c r="A271" s="30" t="s">
        <v>359</v>
      </c>
      <c r="B271" s="31" t="s">
        <v>189</v>
      </c>
      <c r="C271" s="30">
        <v>25.1</v>
      </c>
      <c r="D271" s="32" t="s">
        <v>8</v>
      </c>
      <c r="E271" s="5">
        <v>1</v>
      </c>
    </row>
    <row r="272" spans="1:5" ht="15" customHeight="1">
      <c r="A272" s="30" t="s">
        <v>360</v>
      </c>
      <c r="B272" s="31" t="s">
        <v>156</v>
      </c>
      <c r="C272" s="30">
        <v>25.1</v>
      </c>
      <c r="D272" s="32" t="s">
        <v>5</v>
      </c>
      <c r="E272" s="5">
        <v>2</v>
      </c>
    </row>
    <row r="273" spans="1:5" ht="15" customHeight="1">
      <c r="A273" s="30" t="s">
        <v>361</v>
      </c>
      <c r="B273" s="31" t="s">
        <v>141</v>
      </c>
      <c r="C273" s="30">
        <v>25.2</v>
      </c>
      <c r="D273" s="32" t="s">
        <v>8</v>
      </c>
      <c r="E273" s="5">
        <v>4</v>
      </c>
    </row>
    <row r="274" spans="1:5" ht="15" customHeight="1">
      <c r="A274" s="30" t="s">
        <v>362</v>
      </c>
      <c r="B274" s="31" t="s">
        <v>150</v>
      </c>
      <c r="C274" s="30">
        <v>25.2</v>
      </c>
      <c r="D274" s="32" t="s">
        <v>8</v>
      </c>
      <c r="E274" s="5">
        <v>2</v>
      </c>
    </row>
    <row r="275" spans="1:5" ht="15" customHeight="1">
      <c r="A275" s="30" t="s">
        <v>363</v>
      </c>
      <c r="B275" s="31" t="s">
        <v>184</v>
      </c>
      <c r="C275" s="30">
        <v>25.3</v>
      </c>
      <c r="D275" s="32" t="s">
        <v>8</v>
      </c>
      <c r="E275" s="5">
        <v>3</v>
      </c>
    </row>
    <row r="276" spans="1:5" ht="15" customHeight="1">
      <c r="A276" s="30" t="s">
        <v>364</v>
      </c>
      <c r="B276" s="31" t="s">
        <v>141</v>
      </c>
      <c r="C276" s="30">
        <v>25.4</v>
      </c>
      <c r="D276" s="32" t="s">
        <v>8</v>
      </c>
      <c r="E276" s="5">
        <v>3</v>
      </c>
    </row>
    <row r="277" spans="1:5" ht="15" customHeight="1">
      <c r="A277" s="30" t="s">
        <v>365</v>
      </c>
      <c r="B277" s="31" t="s">
        <v>184</v>
      </c>
      <c r="C277" s="30">
        <v>25.4</v>
      </c>
      <c r="D277" s="32" t="s">
        <v>5</v>
      </c>
      <c r="E277" s="5">
        <v>3</v>
      </c>
    </row>
    <row r="278" spans="1:5" ht="15" customHeight="1">
      <c r="A278" s="30" t="s">
        <v>366</v>
      </c>
      <c r="B278" s="31" t="s">
        <v>22</v>
      </c>
      <c r="C278" s="30">
        <v>25.4</v>
      </c>
      <c r="D278" s="32" t="s">
        <v>5</v>
      </c>
      <c r="E278" s="5">
        <v>2</v>
      </c>
    </row>
    <row r="279" spans="1:5" ht="15" customHeight="1">
      <c r="A279" s="30" t="s">
        <v>367</v>
      </c>
      <c r="B279" s="31" t="s">
        <v>140</v>
      </c>
      <c r="C279" s="30">
        <v>25.5</v>
      </c>
      <c r="D279" s="32" t="s">
        <v>8</v>
      </c>
      <c r="E279" s="14">
        <v>1</v>
      </c>
    </row>
    <row r="280" spans="1:5" ht="15" customHeight="1">
      <c r="A280" s="30" t="s">
        <v>368</v>
      </c>
      <c r="B280" s="31" t="s">
        <v>141</v>
      </c>
      <c r="C280" s="30">
        <v>25.6</v>
      </c>
      <c r="D280" s="32" t="s">
        <v>8</v>
      </c>
      <c r="E280" s="14">
        <v>2</v>
      </c>
    </row>
    <row r="281" spans="1:5" ht="15" customHeight="1">
      <c r="A281" s="30" t="s">
        <v>369</v>
      </c>
      <c r="B281" s="31" t="s">
        <v>164</v>
      </c>
      <c r="C281" s="30">
        <v>25.6</v>
      </c>
      <c r="D281" s="32" t="s">
        <v>8</v>
      </c>
      <c r="E281" s="14">
        <v>4</v>
      </c>
    </row>
    <row r="282" spans="1:5" ht="15" customHeight="1">
      <c r="A282" s="30" t="s">
        <v>370</v>
      </c>
      <c r="B282" s="31" t="s">
        <v>164</v>
      </c>
      <c r="C282" s="30">
        <v>25.6</v>
      </c>
      <c r="D282" s="32" t="s">
        <v>5</v>
      </c>
      <c r="E282" s="14">
        <v>4</v>
      </c>
    </row>
    <row r="283" spans="1:5" ht="15" customHeight="1">
      <c r="A283" s="30" t="s">
        <v>371</v>
      </c>
      <c r="B283" s="31" t="s">
        <v>141</v>
      </c>
      <c r="C283" s="30">
        <v>25.7</v>
      </c>
      <c r="D283" s="32" t="s">
        <v>5</v>
      </c>
      <c r="E283" s="14">
        <v>2</v>
      </c>
    </row>
    <row r="284" spans="1:5" ht="15" customHeight="1">
      <c r="A284" s="30" t="s">
        <v>372</v>
      </c>
      <c r="B284" s="31" t="s">
        <v>189</v>
      </c>
      <c r="C284" s="30">
        <v>25.8</v>
      </c>
      <c r="D284" s="32" t="s">
        <v>8</v>
      </c>
      <c r="E284" s="14">
        <v>1</v>
      </c>
    </row>
    <row r="285" spans="1:5" ht="15" customHeight="1">
      <c r="A285" s="30" t="s">
        <v>373</v>
      </c>
      <c r="B285" s="31" t="s">
        <v>144</v>
      </c>
      <c r="C285" s="30">
        <v>25.9</v>
      </c>
      <c r="D285" s="32" t="s">
        <v>5</v>
      </c>
      <c r="E285" s="5">
        <v>1</v>
      </c>
    </row>
    <row r="286" spans="1:5" ht="15" customHeight="1">
      <c r="A286" s="30" t="s">
        <v>374</v>
      </c>
      <c r="B286" s="31" t="s">
        <v>159</v>
      </c>
      <c r="C286" s="30">
        <v>25.9</v>
      </c>
      <c r="D286" s="32" t="s">
        <v>8</v>
      </c>
      <c r="E286" s="5">
        <v>3</v>
      </c>
    </row>
    <row r="287" spans="1:5" ht="15" customHeight="1">
      <c r="A287" s="30" t="s">
        <v>375</v>
      </c>
      <c r="B287" s="31" t="s">
        <v>152</v>
      </c>
      <c r="C287" s="30">
        <v>26</v>
      </c>
      <c r="D287" s="32" t="s">
        <v>8</v>
      </c>
      <c r="E287" s="5">
        <v>1</v>
      </c>
    </row>
    <row r="288" spans="1:5" ht="15" customHeight="1">
      <c r="A288" s="30" t="s">
        <v>376</v>
      </c>
      <c r="B288" s="31" t="s">
        <v>141</v>
      </c>
      <c r="C288" s="30">
        <v>26.6</v>
      </c>
      <c r="D288" s="30" t="s">
        <v>8</v>
      </c>
      <c r="E288" s="5">
        <v>2</v>
      </c>
    </row>
    <row r="289" spans="1:5" ht="15" customHeight="1">
      <c r="A289" s="30" t="s">
        <v>377</v>
      </c>
      <c r="B289" s="31" t="s">
        <v>165</v>
      </c>
      <c r="C289" s="30">
        <v>26.7</v>
      </c>
      <c r="D289" s="32" t="s">
        <v>5</v>
      </c>
      <c r="E289" s="5">
        <v>3</v>
      </c>
    </row>
    <row r="290" spans="1:5" ht="15" customHeight="1">
      <c r="A290" s="30" t="s">
        <v>378</v>
      </c>
      <c r="B290" s="31" t="s">
        <v>164</v>
      </c>
      <c r="C290" s="30">
        <v>26.7</v>
      </c>
      <c r="D290" s="32" t="s">
        <v>8</v>
      </c>
      <c r="E290" s="5">
        <v>4</v>
      </c>
    </row>
    <row r="291" spans="1:5" ht="15" customHeight="1">
      <c r="A291" s="30" t="s">
        <v>379</v>
      </c>
      <c r="B291" s="31" t="s">
        <v>164</v>
      </c>
      <c r="C291" s="30">
        <v>26.7</v>
      </c>
      <c r="D291" s="32" t="s">
        <v>8</v>
      </c>
      <c r="E291" s="5">
        <v>3</v>
      </c>
    </row>
    <row r="292" spans="1:5" ht="15" customHeight="1">
      <c r="A292" s="30" t="s">
        <v>380</v>
      </c>
      <c r="B292" s="31" t="s">
        <v>150</v>
      </c>
      <c r="C292" s="30">
        <v>26.8</v>
      </c>
      <c r="D292" s="32" t="s">
        <v>8</v>
      </c>
      <c r="E292" s="5">
        <v>2</v>
      </c>
    </row>
    <row r="293" spans="1:5" ht="15" customHeight="1">
      <c r="A293" s="30" t="s">
        <v>381</v>
      </c>
      <c r="B293" s="31" t="s">
        <v>141</v>
      </c>
      <c r="C293" s="30">
        <v>27.2</v>
      </c>
      <c r="D293" s="32" t="s">
        <v>8</v>
      </c>
      <c r="E293" s="5">
        <v>4</v>
      </c>
    </row>
    <row r="294" spans="1:5" ht="15" customHeight="1">
      <c r="A294" s="30" t="s">
        <v>382</v>
      </c>
      <c r="B294" s="31" t="s">
        <v>146</v>
      </c>
      <c r="C294" s="30">
        <v>27.4</v>
      </c>
      <c r="D294" s="32" t="s">
        <v>8</v>
      </c>
      <c r="E294" s="5">
        <v>4</v>
      </c>
    </row>
    <row r="295" spans="1:5" ht="15" customHeight="1">
      <c r="A295" s="30" t="s">
        <v>383</v>
      </c>
      <c r="B295" s="31" t="s">
        <v>141</v>
      </c>
      <c r="C295" s="30">
        <v>27.6</v>
      </c>
      <c r="D295" s="32" t="s">
        <v>8</v>
      </c>
      <c r="E295" s="5">
        <v>2</v>
      </c>
    </row>
    <row r="296" spans="1:5" ht="15" customHeight="1">
      <c r="A296" s="30" t="s">
        <v>384</v>
      </c>
      <c r="B296" s="31" t="s">
        <v>140</v>
      </c>
      <c r="C296" s="30">
        <v>27.9</v>
      </c>
      <c r="D296" s="32" t="s">
        <v>8</v>
      </c>
      <c r="E296" s="5">
        <v>2</v>
      </c>
    </row>
    <row r="297" spans="1:5" ht="15" customHeight="1">
      <c r="A297" s="30" t="s">
        <v>385</v>
      </c>
      <c r="B297" s="31" t="s">
        <v>141</v>
      </c>
      <c r="C297" s="30">
        <v>28.1</v>
      </c>
      <c r="D297" s="32" t="s">
        <v>8</v>
      </c>
      <c r="E297" s="5">
        <v>1</v>
      </c>
    </row>
    <row r="298" spans="1:5" ht="15" customHeight="1">
      <c r="A298" s="30" t="s">
        <v>386</v>
      </c>
      <c r="B298" s="31" t="s">
        <v>141</v>
      </c>
      <c r="C298" s="30">
        <v>28.2</v>
      </c>
      <c r="D298" s="32" t="s">
        <v>8</v>
      </c>
      <c r="E298" s="5">
        <v>3</v>
      </c>
    </row>
    <row r="299" spans="1:5" ht="15" customHeight="1">
      <c r="A299" s="30" t="s">
        <v>387</v>
      </c>
      <c r="B299" s="31" t="s">
        <v>163</v>
      </c>
      <c r="C299" s="30">
        <v>28.5</v>
      </c>
      <c r="D299" s="32" t="s">
        <v>5</v>
      </c>
      <c r="E299" s="5">
        <v>3</v>
      </c>
    </row>
    <row r="300" spans="1:5" ht="15" customHeight="1">
      <c r="A300" s="30" t="s">
        <v>388</v>
      </c>
      <c r="B300" s="31" t="s">
        <v>141</v>
      </c>
      <c r="C300" s="30">
        <v>28.6</v>
      </c>
      <c r="D300" s="32" t="s">
        <v>5</v>
      </c>
      <c r="E300" s="5">
        <v>2</v>
      </c>
    </row>
    <row r="301" spans="1:5" ht="15" customHeight="1">
      <c r="A301" s="30" t="s">
        <v>389</v>
      </c>
      <c r="B301" s="31" t="s">
        <v>164</v>
      </c>
      <c r="C301" s="30">
        <v>28.7</v>
      </c>
      <c r="D301" s="32" t="s">
        <v>8</v>
      </c>
      <c r="E301" s="5">
        <v>3</v>
      </c>
    </row>
    <row r="302" spans="1:5" ht="15" customHeight="1">
      <c r="A302" s="30" t="s">
        <v>390</v>
      </c>
      <c r="B302" s="31" t="s">
        <v>144</v>
      </c>
      <c r="C302" s="30">
        <v>28.8</v>
      </c>
      <c r="D302" s="32" t="s">
        <v>8</v>
      </c>
      <c r="E302" s="14">
        <v>1</v>
      </c>
    </row>
    <row r="303" spans="1:5" ht="15" customHeight="1">
      <c r="A303" s="30" t="s">
        <v>391</v>
      </c>
      <c r="B303" s="31" t="s">
        <v>164</v>
      </c>
      <c r="C303" s="30">
        <v>28.8</v>
      </c>
      <c r="D303" s="32" t="s">
        <v>8</v>
      </c>
      <c r="E303" s="14">
        <v>4</v>
      </c>
    </row>
    <row r="304" spans="1:5" ht="15" customHeight="1">
      <c r="A304" s="30" t="s">
        <v>392</v>
      </c>
      <c r="B304" s="31" t="s">
        <v>141</v>
      </c>
      <c r="C304" s="30">
        <v>29.1</v>
      </c>
      <c r="D304" s="30" t="s">
        <v>8</v>
      </c>
      <c r="E304" s="17">
        <v>4</v>
      </c>
    </row>
    <row r="305" spans="1:5" ht="15" customHeight="1">
      <c r="A305" s="30" t="s">
        <v>393</v>
      </c>
      <c r="B305" s="31" t="s">
        <v>163</v>
      </c>
      <c r="C305" s="30">
        <v>29.1</v>
      </c>
      <c r="D305" s="32" t="s">
        <v>8</v>
      </c>
      <c r="E305" s="17">
        <v>3</v>
      </c>
    </row>
    <row r="306" spans="1:5" ht="15" customHeight="1">
      <c r="A306" s="30" t="s">
        <v>394</v>
      </c>
      <c r="B306" s="31" t="s">
        <v>146</v>
      </c>
      <c r="C306" s="30">
        <v>29.9</v>
      </c>
      <c r="D306" s="30" t="s">
        <v>219</v>
      </c>
      <c r="E306" s="5">
        <v>2</v>
      </c>
    </row>
    <row r="307" spans="1:5" ht="15" customHeight="1">
      <c r="A307" s="30" t="s">
        <v>395</v>
      </c>
      <c r="B307" s="31" t="s">
        <v>141</v>
      </c>
      <c r="C307" s="30">
        <v>30.1</v>
      </c>
      <c r="D307" s="30" t="s">
        <v>8</v>
      </c>
      <c r="E307" s="5">
        <v>1</v>
      </c>
    </row>
    <row r="308" spans="1:5" ht="15" customHeight="1">
      <c r="A308" s="30" t="s">
        <v>396</v>
      </c>
      <c r="B308" s="31" t="s">
        <v>152</v>
      </c>
      <c r="C308" s="30">
        <v>30.2</v>
      </c>
      <c r="D308" s="32" t="s">
        <v>8</v>
      </c>
      <c r="E308" s="5">
        <v>3</v>
      </c>
    </row>
    <row r="309" spans="1:5" ht="15" customHeight="1">
      <c r="A309" s="30" t="s">
        <v>397</v>
      </c>
      <c r="B309" s="31" t="s">
        <v>163</v>
      </c>
      <c r="C309" s="30">
        <v>30.5</v>
      </c>
      <c r="D309" s="32" t="s">
        <v>8</v>
      </c>
      <c r="E309" s="5">
        <v>4</v>
      </c>
    </row>
    <row r="310" spans="1:5" ht="15" customHeight="1">
      <c r="A310" s="30" t="s">
        <v>398</v>
      </c>
      <c r="B310" s="31" t="s">
        <v>141</v>
      </c>
      <c r="C310" s="30">
        <v>31.6</v>
      </c>
      <c r="D310" s="32" t="s">
        <v>5</v>
      </c>
      <c r="E310" s="5">
        <v>3</v>
      </c>
    </row>
    <row r="311" spans="1:5" ht="15" customHeight="1">
      <c r="A311" s="30" t="s">
        <v>399</v>
      </c>
      <c r="B311" s="31" t="s">
        <v>140</v>
      </c>
      <c r="C311" s="30">
        <v>31.6</v>
      </c>
      <c r="D311" s="32" t="s">
        <v>5</v>
      </c>
      <c r="E311" s="5">
        <v>1</v>
      </c>
    </row>
    <row r="312" spans="1:5" ht="15" customHeight="1">
      <c r="A312" s="30" t="s">
        <v>400</v>
      </c>
      <c r="B312" s="31" t="s">
        <v>140</v>
      </c>
      <c r="C312" s="30">
        <v>31.8</v>
      </c>
      <c r="D312" s="32" t="s">
        <v>5</v>
      </c>
      <c r="E312" s="5">
        <v>1</v>
      </c>
    </row>
    <row r="313" spans="1:5" ht="15" customHeight="1">
      <c r="A313" s="30" t="s">
        <v>401</v>
      </c>
      <c r="B313" s="31" t="s">
        <v>141</v>
      </c>
      <c r="C313" s="30">
        <v>32.5</v>
      </c>
      <c r="D313" s="30" t="s">
        <v>219</v>
      </c>
      <c r="E313" s="5">
        <v>1</v>
      </c>
    </row>
    <row r="314" spans="1:5" ht="15" customHeight="1">
      <c r="A314" s="30" t="s">
        <v>402</v>
      </c>
      <c r="B314" s="31" t="s">
        <v>141</v>
      </c>
      <c r="C314" s="30">
        <v>32.799999999999997</v>
      </c>
      <c r="D314" s="32" t="s">
        <v>8</v>
      </c>
      <c r="E314" s="5">
        <v>3</v>
      </c>
    </row>
    <row r="315" spans="1:5" ht="15" customHeight="1">
      <c r="A315" s="30" t="s">
        <v>403</v>
      </c>
      <c r="B315" s="31" t="s">
        <v>141</v>
      </c>
      <c r="C315" s="30">
        <v>32.799999999999997</v>
      </c>
      <c r="D315" s="32" t="s">
        <v>5</v>
      </c>
      <c r="E315" s="5">
        <v>2</v>
      </c>
    </row>
    <row r="316" spans="1:5" ht="15" customHeight="1">
      <c r="A316" s="30" t="s">
        <v>404</v>
      </c>
      <c r="B316" s="31" t="s">
        <v>165</v>
      </c>
      <c r="C316" s="30">
        <v>32.799999999999997</v>
      </c>
      <c r="D316" s="32" t="s">
        <v>5</v>
      </c>
      <c r="E316" s="5">
        <v>3</v>
      </c>
    </row>
    <row r="317" spans="1:5" ht="15" customHeight="1">
      <c r="A317" s="30" t="s">
        <v>405</v>
      </c>
      <c r="B317" s="31" t="s">
        <v>140</v>
      </c>
      <c r="C317" s="30">
        <v>32.799999999999997</v>
      </c>
      <c r="D317" s="30" t="s">
        <v>8</v>
      </c>
      <c r="E317" s="5">
        <v>1</v>
      </c>
    </row>
    <row r="318" spans="1:5" ht="15" customHeight="1">
      <c r="A318" s="30" t="s">
        <v>406</v>
      </c>
      <c r="B318" s="31" t="s">
        <v>189</v>
      </c>
      <c r="C318" s="30">
        <v>32.9</v>
      </c>
      <c r="D318" s="32" t="s">
        <v>5</v>
      </c>
      <c r="E318" s="5">
        <v>5</v>
      </c>
    </row>
    <row r="319" spans="1:5" ht="15" customHeight="1">
      <c r="A319" s="30" t="s">
        <v>407</v>
      </c>
      <c r="B319" s="31" t="s">
        <v>140</v>
      </c>
      <c r="C319" s="30">
        <v>33.1</v>
      </c>
      <c r="D319" s="30" t="s">
        <v>219</v>
      </c>
      <c r="E319" s="14">
        <v>2</v>
      </c>
    </row>
    <row r="320" spans="1:5" ht="15" customHeight="1">
      <c r="A320" s="30" t="s">
        <v>408</v>
      </c>
      <c r="B320" s="31" t="s">
        <v>144</v>
      </c>
      <c r="C320" s="30">
        <v>33.299999999999997</v>
      </c>
      <c r="D320" s="32" t="s">
        <v>8</v>
      </c>
      <c r="E320" s="5">
        <v>2</v>
      </c>
    </row>
    <row r="321" spans="1:5" ht="15" customHeight="1">
      <c r="A321" s="30" t="s">
        <v>409</v>
      </c>
      <c r="B321" s="31" t="s">
        <v>148</v>
      </c>
      <c r="C321" s="30">
        <v>34</v>
      </c>
      <c r="D321" s="32" t="s">
        <v>5</v>
      </c>
      <c r="E321" s="5">
        <v>4</v>
      </c>
    </row>
    <row r="322" spans="1:5" ht="15" customHeight="1">
      <c r="A322" s="30" t="s">
        <v>410</v>
      </c>
      <c r="B322" s="31" t="s">
        <v>144</v>
      </c>
      <c r="C322" s="30">
        <v>35.9</v>
      </c>
      <c r="D322" s="32" t="s">
        <v>8</v>
      </c>
      <c r="E322" s="5">
        <v>4</v>
      </c>
    </row>
    <row r="323" spans="1:5" ht="15" customHeight="1">
      <c r="A323" s="30" t="s">
        <v>411</v>
      </c>
      <c r="B323" s="31" t="s">
        <v>152</v>
      </c>
      <c r="C323" s="30">
        <v>39.5</v>
      </c>
      <c r="D323" s="32" t="s">
        <v>5</v>
      </c>
      <c r="E323" s="5">
        <v>2</v>
      </c>
    </row>
    <row r="324" spans="1:5" ht="15" customHeight="1">
      <c r="A324" s="30" t="s">
        <v>412</v>
      </c>
      <c r="B324" s="31" t="s">
        <v>148</v>
      </c>
      <c r="C324" s="30">
        <v>40.6</v>
      </c>
      <c r="D324" s="32" t="s">
        <v>5</v>
      </c>
      <c r="E324" s="5">
        <v>1</v>
      </c>
    </row>
    <row r="325" spans="1:5" ht="15" customHeight="1">
      <c r="A325" s="30" t="s">
        <v>413</v>
      </c>
      <c r="B325" s="31" t="s">
        <v>163</v>
      </c>
      <c r="C325" s="30">
        <v>45.4</v>
      </c>
      <c r="D325" s="32" t="s">
        <v>5</v>
      </c>
      <c r="E325" s="5">
        <v>3</v>
      </c>
    </row>
    <row r="326" spans="1:5" ht="15" customHeight="1">
      <c r="A326" s="30" t="s">
        <v>414</v>
      </c>
      <c r="B326" s="31" t="s">
        <v>144</v>
      </c>
      <c r="C326" s="30">
        <v>53.5</v>
      </c>
      <c r="D326" s="32" t="s">
        <v>8</v>
      </c>
      <c r="E326" s="5">
        <v>1</v>
      </c>
    </row>
    <row r="327" spans="1:5" ht="15" customHeight="1">
      <c r="A327" s="30" t="s">
        <v>424</v>
      </c>
      <c r="B327" s="30" t="s">
        <v>152</v>
      </c>
      <c r="C327" s="30">
        <v>16.7</v>
      </c>
      <c r="D327" s="32" t="s">
        <v>5</v>
      </c>
      <c r="E327" s="5">
        <v>3</v>
      </c>
    </row>
    <row r="328" spans="1:5" ht="15" customHeight="1">
      <c r="A328" s="30" t="s">
        <v>425</v>
      </c>
      <c r="B328" s="30" t="s">
        <v>144</v>
      </c>
      <c r="C328" s="30">
        <v>17.8</v>
      </c>
      <c r="D328" s="32" t="s">
        <v>5</v>
      </c>
      <c r="E328" s="5">
        <v>2</v>
      </c>
    </row>
    <row r="329" spans="1:5" ht="15" customHeight="1">
      <c r="A329" s="30" t="s">
        <v>426</v>
      </c>
      <c r="B329" s="30" t="s">
        <v>146</v>
      </c>
      <c r="C329" s="30">
        <v>17.899999999999999</v>
      </c>
      <c r="D329" s="32" t="s">
        <v>8</v>
      </c>
      <c r="E329" s="5">
        <v>3</v>
      </c>
    </row>
    <row r="330" spans="1:5" ht="15" customHeight="1">
      <c r="A330" s="30" t="s">
        <v>427</v>
      </c>
      <c r="B330" s="30" t="s">
        <v>150</v>
      </c>
      <c r="C330" s="30">
        <v>18.5</v>
      </c>
      <c r="D330" s="32" t="s">
        <v>5</v>
      </c>
      <c r="E330" s="5">
        <v>1</v>
      </c>
    </row>
    <row r="331" spans="1:5" ht="15" customHeight="1">
      <c r="A331" s="30" t="s">
        <v>428</v>
      </c>
      <c r="B331" s="30" t="s">
        <v>141</v>
      </c>
      <c r="C331" s="30">
        <v>19.100000000000001</v>
      </c>
      <c r="D331" s="32" t="s">
        <v>8</v>
      </c>
      <c r="E331" s="5">
        <v>2</v>
      </c>
    </row>
    <row r="332" spans="1:5" ht="15" customHeight="1">
      <c r="A332" s="30" t="s">
        <v>429</v>
      </c>
      <c r="B332" s="30" t="s">
        <v>146</v>
      </c>
      <c r="C332" s="30">
        <v>19.100000000000001</v>
      </c>
      <c r="D332" s="32" t="s">
        <v>8</v>
      </c>
      <c r="E332" s="5">
        <v>4</v>
      </c>
    </row>
    <row r="333" spans="1:5" ht="15" customHeight="1">
      <c r="A333" s="30" t="s">
        <v>430</v>
      </c>
      <c r="B333" s="30" t="s">
        <v>141</v>
      </c>
      <c r="C333" s="30">
        <v>19.100000000000001</v>
      </c>
      <c r="D333" s="30" t="s">
        <v>8</v>
      </c>
      <c r="E333" s="5">
        <v>2</v>
      </c>
    </row>
    <row r="334" spans="1:5" ht="15" customHeight="1">
      <c r="A334" s="30" t="s">
        <v>431</v>
      </c>
      <c r="B334" s="30" t="s">
        <v>140</v>
      </c>
      <c r="C334" s="30">
        <v>19.8</v>
      </c>
      <c r="D334" s="32" t="s">
        <v>5</v>
      </c>
      <c r="E334" s="5">
        <v>4</v>
      </c>
    </row>
    <row r="335" spans="1:5" ht="15" customHeight="1">
      <c r="A335" s="30" t="s">
        <v>432</v>
      </c>
      <c r="B335" s="30" t="s">
        <v>24</v>
      </c>
      <c r="C335" s="30">
        <v>19.8</v>
      </c>
      <c r="D335" s="32" t="s">
        <v>5</v>
      </c>
      <c r="E335" s="14">
        <v>3</v>
      </c>
    </row>
    <row r="336" spans="1:5" ht="15" customHeight="1">
      <c r="A336" s="30" t="s">
        <v>433</v>
      </c>
      <c r="B336" s="30" t="s">
        <v>146</v>
      </c>
      <c r="C336" s="30">
        <v>20.100000000000001</v>
      </c>
      <c r="D336" s="32" t="s">
        <v>8</v>
      </c>
      <c r="E336" s="5">
        <v>3</v>
      </c>
    </row>
    <row r="337" spans="1:5" ht="15" customHeight="1">
      <c r="A337" s="30" t="s">
        <v>434</v>
      </c>
      <c r="B337" s="30" t="s">
        <v>141</v>
      </c>
      <c r="C337" s="30">
        <v>21.2</v>
      </c>
      <c r="D337" s="32" t="s">
        <v>5</v>
      </c>
      <c r="E337" s="5">
        <v>2</v>
      </c>
    </row>
    <row r="338" spans="1:5" ht="15" customHeight="1">
      <c r="A338" s="30" t="s">
        <v>435</v>
      </c>
      <c r="B338" s="30" t="s">
        <v>164</v>
      </c>
      <c r="C338" s="30">
        <v>21.3</v>
      </c>
      <c r="D338" s="30" t="s">
        <v>8</v>
      </c>
      <c r="E338" s="5">
        <v>1</v>
      </c>
    </row>
    <row r="339" spans="1:5" ht="15" customHeight="1">
      <c r="A339" s="30" t="s">
        <v>436</v>
      </c>
      <c r="B339" s="30" t="s">
        <v>141</v>
      </c>
      <c r="C339" s="30">
        <v>21.4</v>
      </c>
      <c r="D339" s="32" t="s">
        <v>5</v>
      </c>
      <c r="E339" s="5">
        <v>3</v>
      </c>
    </row>
    <row r="340" spans="1:5" ht="15" customHeight="1">
      <c r="A340" s="30" t="s">
        <v>437</v>
      </c>
      <c r="B340" s="30" t="s">
        <v>144</v>
      </c>
      <c r="C340" s="30">
        <v>21.4</v>
      </c>
      <c r="D340" s="32" t="s">
        <v>5</v>
      </c>
      <c r="E340" s="5">
        <v>4</v>
      </c>
    </row>
    <row r="341" spans="1:5" ht="15" customHeight="1">
      <c r="A341" s="30" t="s">
        <v>438</v>
      </c>
      <c r="B341" s="30" t="s">
        <v>144</v>
      </c>
      <c r="C341" s="30">
        <v>21.6</v>
      </c>
      <c r="D341" s="32" t="s">
        <v>5</v>
      </c>
      <c r="E341" s="5">
        <v>4</v>
      </c>
    </row>
    <row r="342" spans="1:5" ht="15" customHeight="1">
      <c r="A342" s="30" t="s">
        <v>439</v>
      </c>
      <c r="B342" s="30" t="s">
        <v>140</v>
      </c>
      <c r="C342" s="30">
        <v>21.6</v>
      </c>
      <c r="D342" s="32" t="s">
        <v>8</v>
      </c>
      <c r="E342" s="5">
        <v>1</v>
      </c>
    </row>
    <row r="343" spans="1:5" ht="15" customHeight="1">
      <c r="A343" s="30" t="s">
        <v>440</v>
      </c>
      <c r="B343" s="30" t="s">
        <v>22</v>
      </c>
      <c r="C343" s="30">
        <v>21.6</v>
      </c>
      <c r="D343" s="32" t="s">
        <v>8</v>
      </c>
      <c r="E343" s="5">
        <v>2</v>
      </c>
    </row>
    <row r="344" spans="1:5" ht="15" customHeight="1">
      <c r="A344" s="30" t="s">
        <v>441</v>
      </c>
      <c r="B344" s="30" t="s">
        <v>140</v>
      </c>
      <c r="C344" s="30">
        <v>21.9</v>
      </c>
      <c r="D344" s="32" t="s">
        <v>5</v>
      </c>
      <c r="E344" s="5">
        <v>1</v>
      </c>
    </row>
    <row r="345" spans="1:5" ht="15" customHeight="1">
      <c r="A345" s="30" t="s">
        <v>442</v>
      </c>
      <c r="B345" s="30" t="s">
        <v>142</v>
      </c>
      <c r="C345" s="30">
        <v>22</v>
      </c>
      <c r="D345" s="32" t="s">
        <v>5</v>
      </c>
      <c r="E345" s="5">
        <v>1</v>
      </c>
    </row>
    <row r="346" spans="1:5" ht="15" customHeight="1">
      <c r="A346" s="30" t="s">
        <v>443</v>
      </c>
      <c r="B346" s="30" t="s">
        <v>142</v>
      </c>
      <c r="C346" s="30">
        <v>22.3</v>
      </c>
      <c r="D346" s="32" t="s">
        <v>5</v>
      </c>
      <c r="E346" s="5">
        <v>2</v>
      </c>
    </row>
    <row r="347" spans="1:5" ht="15" customHeight="1">
      <c r="A347" s="30" t="s">
        <v>444</v>
      </c>
      <c r="B347" s="30" t="s">
        <v>142</v>
      </c>
      <c r="C347" s="30">
        <v>22.9</v>
      </c>
      <c r="D347" s="32" t="s">
        <v>5</v>
      </c>
      <c r="E347" s="5">
        <v>2</v>
      </c>
    </row>
    <row r="348" spans="1:5" ht="15" customHeight="1">
      <c r="A348" s="30" t="s">
        <v>445</v>
      </c>
      <c r="B348" s="30" t="s">
        <v>141</v>
      </c>
      <c r="C348" s="30">
        <v>23.5</v>
      </c>
      <c r="D348" s="32" t="s">
        <v>5</v>
      </c>
      <c r="E348" s="5">
        <v>4</v>
      </c>
    </row>
    <row r="349" spans="1:5" ht="15" customHeight="1">
      <c r="A349" s="30" t="s">
        <v>446</v>
      </c>
      <c r="B349" s="30" t="s">
        <v>148</v>
      </c>
      <c r="C349" s="30">
        <v>23.7</v>
      </c>
      <c r="D349" s="32" t="s">
        <v>8</v>
      </c>
      <c r="E349" s="5">
        <v>4</v>
      </c>
    </row>
    <row r="350" spans="1:5" ht="15" customHeight="1">
      <c r="A350" s="30" t="s">
        <v>447</v>
      </c>
      <c r="B350" s="30" t="s">
        <v>152</v>
      </c>
      <c r="C350" s="30">
        <v>23.9</v>
      </c>
      <c r="D350" s="32" t="s">
        <v>5</v>
      </c>
      <c r="E350" s="5">
        <v>3</v>
      </c>
    </row>
    <row r="351" spans="1:5" ht="15" customHeight="1">
      <c r="A351" s="30" t="s">
        <v>448</v>
      </c>
      <c r="B351" s="30" t="s">
        <v>144</v>
      </c>
      <c r="C351" s="30">
        <v>24.5</v>
      </c>
      <c r="D351" s="32" t="s">
        <v>5</v>
      </c>
      <c r="E351" s="5">
        <v>1</v>
      </c>
    </row>
    <row r="352" spans="1:5" ht="15" customHeight="1">
      <c r="A352" s="30" t="s">
        <v>449</v>
      </c>
      <c r="B352" s="30" t="s">
        <v>143</v>
      </c>
      <c r="C352" s="30">
        <v>24.6</v>
      </c>
      <c r="D352" s="30" t="s">
        <v>8</v>
      </c>
      <c r="E352" s="5">
        <v>2</v>
      </c>
    </row>
    <row r="353" spans="1:5">
      <c r="A353" s="30" t="s">
        <v>450</v>
      </c>
      <c r="B353" s="30" t="s">
        <v>165</v>
      </c>
      <c r="C353" s="30">
        <v>26</v>
      </c>
      <c r="D353" s="32" t="s">
        <v>5</v>
      </c>
      <c r="E353" s="5">
        <v>1</v>
      </c>
    </row>
    <row r="354" spans="1:5">
      <c r="A354" s="30" t="s">
        <v>451</v>
      </c>
      <c r="B354" s="30" t="s">
        <v>141</v>
      </c>
      <c r="C354" s="30">
        <v>26.1</v>
      </c>
      <c r="D354" s="32" t="s">
        <v>5</v>
      </c>
      <c r="E354" s="5">
        <v>4</v>
      </c>
    </row>
    <row r="355" spans="1:5">
      <c r="A355" s="30" t="s">
        <v>452</v>
      </c>
      <c r="B355" s="30" t="s">
        <v>144</v>
      </c>
      <c r="C355" s="30">
        <v>26.2</v>
      </c>
      <c r="D355" s="32" t="s">
        <v>5</v>
      </c>
      <c r="E355" s="5">
        <v>3</v>
      </c>
    </row>
    <row r="356" spans="1:5">
      <c r="A356" s="30" t="s">
        <v>453</v>
      </c>
      <c r="B356" s="30" t="s">
        <v>143</v>
      </c>
      <c r="C356" s="30">
        <v>26.3</v>
      </c>
      <c r="D356" s="30" t="s">
        <v>8</v>
      </c>
      <c r="E356" s="5">
        <v>1</v>
      </c>
    </row>
    <row r="357" spans="1:5">
      <c r="A357" s="30" t="s">
        <v>454</v>
      </c>
      <c r="B357" s="30" t="s">
        <v>140</v>
      </c>
      <c r="C357" s="30">
        <v>26.3</v>
      </c>
      <c r="D357" s="32" t="s">
        <v>8</v>
      </c>
      <c r="E357" s="5">
        <v>1</v>
      </c>
    </row>
    <row r="358" spans="1:5">
      <c r="A358" s="30" t="s">
        <v>455</v>
      </c>
      <c r="B358" s="30" t="s">
        <v>143</v>
      </c>
      <c r="C358" s="30">
        <v>26.7</v>
      </c>
      <c r="D358" s="30" t="s">
        <v>8</v>
      </c>
      <c r="E358" s="5">
        <v>4</v>
      </c>
    </row>
    <row r="359" spans="1:5">
      <c r="A359" s="30" t="s">
        <v>456</v>
      </c>
      <c r="B359" s="30" t="s">
        <v>141</v>
      </c>
      <c r="C359" s="30">
        <v>26.9</v>
      </c>
      <c r="D359" s="32" t="s">
        <v>5</v>
      </c>
      <c r="E359" s="5">
        <v>2</v>
      </c>
    </row>
    <row r="360" spans="1:5">
      <c r="A360" s="30" t="s">
        <v>457</v>
      </c>
      <c r="B360" s="30" t="s">
        <v>140</v>
      </c>
      <c r="C360" s="30">
        <v>27.2</v>
      </c>
      <c r="D360" s="32" t="s">
        <v>5</v>
      </c>
      <c r="E360" s="5">
        <v>2</v>
      </c>
    </row>
    <row r="361" spans="1:5">
      <c r="A361" s="30" t="s">
        <v>458</v>
      </c>
      <c r="B361" s="30" t="s">
        <v>163</v>
      </c>
      <c r="C361" s="30">
        <v>27.8</v>
      </c>
      <c r="D361" s="32" t="s">
        <v>5</v>
      </c>
      <c r="E361" s="5">
        <v>3</v>
      </c>
    </row>
    <row r="362" spans="1:5">
      <c r="A362" s="30" t="s">
        <v>459</v>
      </c>
      <c r="B362" s="30" t="s">
        <v>156</v>
      </c>
      <c r="C362" s="30">
        <v>28.7</v>
      </c>
      <c r="D362" s="30" t="s">
        <v>8</v>
      </c>
      <c r="E362" s="5">
        <v>3</v>
      </c>
    </row>
    <row r="363" spans="1:5">
      <c r="A363" s="30" t="s">
        <v>460</v>
      </c>
      <c r="B363" s="30" t="s">
        <v>150</v>
      </c>
      <c r="C363" s="30">
        <v>28.7</v>
      </c>
      <c r="D363" s="32" t="s">
        <v>8</v>
      </c>
      <c r="E363" s="5">
        <v>2</v>
      </c>
    </row>
    <row r="364" spans="1:5">
      <c r="A364" s="30" t="s">
        <v>461</v>
      </c>
      <c r="B364" s="30" t="s">
        <v>165</v>
      </c>
      <c r="C364" s="30">
        <v>28.7</v>
      </c>
      <c r="D364" s="32" t="s">
        <v>5</v>
      </c>
      <c r="E364" s="5">
        <v>1</v>
      </c>
    </row>
    <row r="365" spans="1:5">
      <c r="A365" s="30" t="s">
        <v>462</v>
      </c>
      <c r="B365" s="30" t="s">
        <v>141</v>
      </c>
      <c r="C365" s="30">
        <v>30</v>
      </c>
      <c r="D365" s="32" t="s">
        <v>5</v>
      </c>
      <c r="E365" s="5">
        <v>4</v>
      </c>
    </row>
    <row r="366" spans="1:5">
      <c r="A366" s="30" t="s">
        <v>463</v>
      </c>
      <c r="B366" s="30" t="s">
        <v>140</v>
      </c>
      <c r="C366" s="30">
        <v>30.5</v>
      </c>
      <c r="D366" s="30" t="s">
        <v>8</v>
      </c>
      <c r="E366" s="5">
        <v>2</v>
      </c>
    </row>
    <row r="367" spans="1:5">
      <c r="A367" s="30" t="s">
        <v>464</v>
      </c>
      <c r="B367" s="30" t="s">
        <v>140</v>
      </c>
      <c r="C367" s="30">
        <v>30.9</v>
      </c>
      <c r="D367" s="30" t="s">
        <v>8</v>
      </c>
      <c r="E367" s="5">
        <v>1</v>
      </c>
    </row>
    <row r="368" spans="1:5">
      <c r="A368" s="30" t="s">
        <v>465</v>
      </c>
      <c r="B368" s="30" t="s">
        <v>152</v>
      </c>
      <c r="C368" s="30">
        <v>30.9</v>
      </c>
      <c r="D368" s="32" t="s">
        <v>5</v>
      </c>
      <c r="E368" s="5">
        <v>3</v>
      </c>
    </row>
    <row r="369" spans="1:5">
      <c r="A369" s="30" t="s">
        <v>466</v>
      </c>
      <c r="B369" s="30" t="s">
        <v>140</v>
      </c>
      <c r="C369" s="30">
        <v>31.5</v>
      </c>
      <c r="D369" s="32" t="s">
        <v>5</v>
      </c>
      <c r="E369" s="5">
        <v>1</v>
      </c>
    </row>
    <row r="370" spans="1:5">
      <c r="A370" s="30" t="s">
        <v>467</v>
      </c>
      <c r="B370" s="30" t="s">
        <v>144</v>
      </c>
      <c r="C370" s="30">
        <v>31.9</v>
      </c>
      <c r="D370" s="32" t="s">
        <v>5</v>
      </c>
      <c r="E370" s="5">
        <v>2</v>
      </c>
    </row>
    <row r="371" spans="1:5">
      <c r="A371" s="30" t="s">
        <v>468</v>
      </c>
      <c r="B371" s="30" t="s">
        <v>22</v>
      </c>
      <c r="C371" s="30">
        <v>32.5</v>
      </c>
      <c r="D371" s="32" t="s">
        <v>219</v>
      </c>
      <c r="E371" s="5">
        <v>3</v>
      </c>
    </row>
    <row r="372" spans="1:5">
      <c r="A372" s="30" t="s">
        <v>469</v>
      </c>
      <c r="B372" s="30" t="s">
        <v>141</v>
      </c>
      <c r="C372" s="30">
        <v>33.299999999999997</v>
      </c>
      <c r="D372" s="32" t="s">
        <v>8</v>
      </c>
      <c r="E372" s="5">
        <v>4</v>
      </c>
    </row>
    <row r="373" spans="1:5">
      <c r="A373" s="30" t="s">
        <v>470</v>
      </c>
      <c r="B373" s="30" t="s">
        <v>144</v>
      </c>
      <c r="C373" s="30">
        <v>34.1</v>
      </c>
      <c r="D373" s="32" t="s">
        <v>5</v>
      </c>
      <c r="E373" s="5">
        <v>2</v>
      </c>
    </row>
    <row r="374" spans="1:5">
      <c r="A374" s="30" t="s">
        <v>471</v>
      </c>
      <c r="B374" s="30" t="s">
        <v>141</v>
      </c>
      <c r="C374" s="30">
        <v>34.9</v>
      </c>
      <c r="D374" s="32" t="s">
        <v>5</v>
      </c>
      <c r="E374" s="5">
        <v>1</v>
      </c>
    </row>
    <row r="375" spans="1:5">
      <c r="A375" s="30" t="s">
        <v>472</v>
      </c>
      <c r="B375" s="30" t="s">
        <v>143</v>
      </c>
      <c r="C375" s="30">
        <v>35.200000000000003</v>
      </c>
      <c r="D375" s="30" t="s">
        <v>219</v>
      </c>
      <c r="E375" s="5">
        <v>1</v>
      </c>
    </row>
    <row r="376" spans="1:5">
      <c r="A376" s="30" t="s">
        <v>473</v>
      </c>
      <c r="B376" s="30" t="s">
        <v>141</v>
      </c>
      <c r="C376" s="30">
        <v>37.1</v>
      </c>
      <c r="D376" s="32" t="s">
        <v>5</v>
      </c>
      <c r="E376" s="5">
        <v>3</v>
      </c>
    </row>
    <row r="377" spans="1:5">
      <c r="A377" s="30" t="s">
        <v>474</v>
      </c>
      <c r="B377" s="30" t="s">
        <v>144</v>
      </c>
      <c r="C377" s="30">
        <v>38.4</v>
      </c>
      <c r="D377" s="32" t="s">
        <v>8</v>
      </c>
      <c r="E377" s="5">
        <v>3</v>
      </c>
    </row>
    <row r="378" spans="1:5">
      <c r="A378" s="30" t="s">
        <v>475</v>
      </c>
      <c r="B378" s="30" t="s">
        <v>142</v>
      </c>
      <c r="C378" s="30">
        <v>40.5</v>
      </c>
      <c r="D378" s="32" t="s">
        <v>5</v>
      </c>
      <c r="E378" s="5">
        <v>1</v>
      </c>
    </row>
    <row r="379" spans="1:5">
      <c r="A379" s="30" t="s">
        <v>476</v>
      </c>
      <c r="B379" s="30" t="s">
        <v>24</v>
      </c>
      <c r="C379" s="30">
        <v>44.8</v>
      </c>
      <c r="D379" s="32" t="s">
        <v>5</v>
      </c>
      <c r="E379" s="5">
        <v>2</v>
      </c>
    </row>
    <row r="380" spans="1:5">
      <c r="A380" s="30" t="s">
        <v>477</v>
      </c>
      <c r="B380" s="30" t="s">
        <v>146</v>
      </c>
      <c r="C380" s="30">
        <v>23.2</v>
      </c>
      <c r="D380" s="32"/>
      <c r="E380" s="5">
        <v>3</v>
      </c>
    </row>
  </sheetData>
  <autoFilter ref="A1:E380">
    <filterColumn colId="1"/>
    <filterColumn colId="4"/>
  </autoFilter>
  <sortState ref="A2:E133">
    <sortCondition ref="C2:C133"/>
  </sortState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51"/>
  <sheetViews>
    <sheetView topLeftCell="A27" workbookViewId="0">
      <selection activeCell="C41" sqref="C41"/>
    </sheetView>
  </sheetViews>
  <sheetFormatPr baseColWidth="10" defaultRowHeight="15"/>
  <cols>
    <col min="1" max="1" width="4.5703125" customWidth="1"/>
    <col min="2" max="2" width="32" customWidth="1"/>
    <col min="3" max="3" width="23.85546875" customWidth="1"/>
    <col min="4" max="4" width="3" customWidth="1"/>
    <col min="5" max="5" width="4" customWidth="1"/>
    <col min="6" max="6" width="3" customWidth="1"/>
    <col min="7" max="7" width="2" customWidth="1"/>
    <col min="8" max="8" width="12.5703125" customWidth="1"/>
  </cols>
  <sheetData>
    <row r="2" spans="2:8">
      <c r="B2" s="6" t="s">
        <v>13</v>
      </c>
      <c r="C2" s="6" t="s">
        <v>12</v>
      </c>
    </row>
    <row r="3" spans="2:8">
      <c r="B3" s="6" t="s">
        <v>10</v>
      </c>
      <c r="C3">
        <v>1</v>
      </c>
      <c r="D3">
        <v>2</v>
      </c>
      <c r="E3">
        <v>3</v>
      </c>
      <c r="F3">
        <v>4</v>
      </c>
      <c r="G3">
        <v>5</v>
      </c>
      <c r="H3" t="s">
        <v>11</v>
      </c>
    </row>
    <row r="4" spans="2:8">
      <c r="B4" s="7" t="s">
        <v>140</v>
      </c>
      <c r="C4" s="8">
        <v>17</v>
      </c>
      <c r="D4" s="8">
        <v>8</v>
      </c>
      <c r="E4" s="8">
        <v>7</v>
      </c>
      <c r="F4" s="8">
        <v>4</v>
      </c>
      <c r="G4" s="8"/>
      <c r="H4" s="8">
        <v>36</v>
      </c>
    </row>
    <row r="5" spans="2:8">
      <c r="B5" s="7" t="s">
        <v>143</v>
      </c>
      <c r="C5" s="8">
        <v>12</v>
      </c>
      <c r="D5" s="8">
        <v>2</v>
      </c>
      <c r="E5" s="8">
        <v>2</v>
      </c>
      <c r="F5" s="8">
        <v>3</v>
      </c>
      <c r="G5" s="8"/>
      <c r="H5" s="8">
        <v>19</v>
      </c>
    </row>
    <row r="6" spans="2:8">
      <c r="B6" s="7" t="s">
        <v>152</v>
      </c>
      <c r="C6" s="8">
        <v>6</v>
      </c>
      <c r="D6" s="8">
        <v>10</v>
      </c>
      <c r="E6" s="8">
        <v>8</v>
      </c>
      <c r="F6" s="8">
        <v>9</v>
      </c>
      <c r="G6" s="8"/>
      <c r="H6" s="8">
        <v>33</v>
      </c>
    </row>
    <row r="7" spans="2:8">
      <c r="B7" s="7" t="s">
        <v>159</v>
      </c>
      <c r="C7" s="8">
        <v>2</v>
      </c>
      <c r="D7" s="8">
        <v>1</v>
      </c>
      <c r="E7" s="8">
        <v>3</v>
      </c>
      <c r="F7" s="8">
        <v>1</v>
      </c>
      <c r="G7" s="8"/>
      <c r="H7" s="8">
        <v>7</v>
      </c>
    </row>
    <row r="8" spans="2:8">
      <c r="B8" s="7" t="s">
        <v>156</v>
      </c>
      <c r="C8" s="8">
        <v>2</v>
      </c>
      <c r="D8" s="8">
        <v>3</v>
      </c>
      <c r="E8" s="8">
        <v>1</v>
      </c>
      <c r="F8" s="8"/>
      <c r="G8" s="8"/>
      <c r="H8" s="8">
        <v>6</v>
      </c>
    </row>
    <row r="9" spans="2:8">
      <c r="B9" s="7" t="s">
        <v>163</v>
      </c>
      <c r="C9" s="8">
        <v>3</v>
      </c>
      <c r="D9" s="8">
        <v>3</v>
      </c>
      <c r="E9" s="8">
        <v>5</v>
      </c>
      <c r="F9" s="8">
        <v>5</v>
      </c>
      <c r="G9" s="8"/>
      <c r="H9" s="8">
        <v>16</v>
      </c>
    </row>
    <row r="10" spans="2:8">
      <c r="B10" s="7" t="s">
        <v>146</v>
      </c>
      <c r="C10" s="8">
        <v>2</v>
      </c>
      <c r="D10" s="8">
        <v>8</v>
      </c>
      <c r="E10" s="8">
        <v>8</v>
      </c>
      <c r="F10" s="8">
        <v>11</v>
      </c>
      <c r="G10" s="8"/>
      <c r="H10" s="8">
        <v>29</v>
      </c>
    </row>
    <row r="11" spans="2:8">
      <c r="B11" s="7" t="s">
        <v>150</v>
      </c>
      <c r="C11" s="8">
        <v>3</v>
      </c>
      <c r="D11" s="8">
        <v>7</v>
      </c>
      <c r="E11" s="8">
        <v>3</v>
      </c>
      <c r="F11" s="8">
        <v>1</v>
      </c>
      <c r="G11" s="8"/>
      <c r="H11" s="8">
        <v>14</v>
      </c>
    </row>
    <row r="12" spans="2:8">
      <c r="B12" s="7" t="s">
        <v>142</v>
      </c>
      <c r="C12" s="8">
        <v>6</v>
      </c>
      <c r="D12" s="8">
        <v>3</v>
      </c>
      <c r="E12" s="8"/>
      <c r="F12" s="8">
        <v>2</v>
      </c>
      <c r="G12" s="8"/>
      <c r="H12" s="8">
        <v>11</v>
      </c>
    </row>
    <row r="13" spans="2:8">
      <c r="B13" s="7" t="s">
        <v>141</v>
      </c>
      <c r="C13" s="8">
        <v>15</v>
      </c>
      <c r="D13" s="8">
        <v>28</v>
      </c>
      <c r="E13" s="8">
        <v>24</v>
      </c>
      <c r="F13" s="8">
        <v>14</v>
      </c>
      <c r="G13" s="8"/>
      <c r="H13" s="8">
        <v>81</v>
      </c>
    </row>
    <row r="14" spans="2:8">
      <c r="B14" s="7" t="s">
        <v>164</v>
      </c>
      <c r="C14" s="8">
        <v>5</v>
      </c>
      <c r="D14" s="8">
        <v>1</v>
      </c>
      <c r="E14" s="8">
        <v>9</v>
      </c>
      <c r="F14" s="8">
        <v>6</v>
      </c>
      <c r="G14" s="8"/>
      <c r="H14" s="8">
        <v>21</v>
      </c>
    </row>
    <row r="15" spans="2:8">
      <c r="B15" s="7" t="s">
        <v>144</v>
      </c>
      <c r="C15" s="8">
        <v>9</v>
      </c>
      <c r="D15" s="8">
        <v>6</v>
      </c>
      <c r="E15" s="8">
        <v>9</v>
      </c>
      <c r="F15" s="8">
        <v>12</v>
      </c>
      <c r="G15" s="8">
        <v>1</v>
      </c>
      <c r="H15" s="8">
        <v>37</v>
      </c>
    </row>
    <row r="16" spans="2:8">
      <c r="B16" s="7" t="s">
        <v>22</v>
      </c>
      <c r="C16" s="8">
        <v>3</v>
      </c>
      <c r="D16" s="8">
        <v>3</v>
      </c>
      <c r="E16" s="8">
        <v>2</v>
      </c>
      <c r="F16" s="8">
        <v>2</v>
      </c>
      <c r="G16" s="8"/>
      <c r="H16" s="8">
        <v>10</v>
      </c>
    </row>
    <row r="17" spans="2:8">
      <c r="B17" s="7" t="s">
        <v>24</v>
      </c>
      <c r="C17" s="8">
        <v>1</v>
      </c>
      <c r="D17" s="8">
        <v>1</v>
      </c>
      <c r="E17" s="8">
        <v>1</v>
      </c>
      <c r="F17" s="8">
        <v>1</v>
      </c>
      <c r="G17" s="8"/>
      <c r="H17" s="8">
        <v>4</v>
      </c>
    </row>
    <row r="18" spans="2:8">
      <c r="B18" s="7" t="s">
        <v>189</v>
      </c>
      <c r="C18" s="8">
        <v>6</v>
      </c>
      <c r="D18" s="8">
        <v>9</v>
      </c>
      <c r="E18" s="8">
        <v>6</v>
      </c>
      <c r="F18" s="8">
        <v>1</v>
      </c>
      <c r="G18" s="8">
        <v>1</v>
      </c>
      <c r="H18" s="8">
        <v>23</v>
      </c>
    </row>
    <row r="19" spans="2:8">
      <c r="B19" s="7" t="s">
        <v>165</v>
      </c>
      <c r="C19" s="8">
        <v>3</v>
      </c>
      <c r="D19" s="8">
        <v>2</v>
      </c>
      <c r="E19" s="8">
        <v>2</v>
      </c>
      <c r="F19" s="8">
        <v>2</v>
      </c>
      <c r="G19" s="8"/>
      <c r="H19" s="8">
        <v>9</v>
      </c>
    </row>
    <row r="20" spans="2:8">
      <c r="B20" s="7" t="s">
        <v>148</v>
      </c>
      <c r="C20" s="8">
        <v>4</v>
      </c>
      <c r="D20" s="8"/>
      <c r="E20" s="8">
        <v>3</v>
      </c>
      <c r="F20" s="8">
        <v>3</v>
      </c>
      <c r="G20" s="8">
        <v>2</v>
      </c>
      <c r="H20" s="8">
        <v>12</v>
      </c>
    </row>
    <row r="21" spans="2:8">
      <c r="B21" s="7" t="s">
        <v>184</v>
      </c>
      <c r="C21" s="8">
        <v>1</v>
      </c>
      <c r="D21" s="8">
        <v>2</v>
      </c>
      <c r="E21" s="8">
        <v>7</v>
      </c>
      <c r="F21" s="8">
        <v>1</v>
      </c>
      <c r="G21" s="8"/>
      <c r="H21" s="8">
        <v>11</v>
      </c>
    </row>
    <row r="22" spans="2:8">
      <c r="B22" s="7" t="s">
        <v>11</v>
      </c>
      <c r="C22" s="8">
        <v>100</v>
      </c>
      <c r="D22" s="8">
        <v>97</v>
      </c>
      <c r="E22" s="8">
        <v>100</v>
      </c>
      <c r="F22" s="8">
        <v>78</v>
      </c>
      <c r="G22" s="8">
        <v>4</v>
      </c>
      <c r="H22" s="8">
        <v>379</v>
      </c>
    </row>
    <row r="31" spans="2:8">
      <c r="B31" s="6" t="s">
        <v>10</v>
      </c>
      <c r="C31" t="s">
        <v>18</v>
      </c>
    </row>
    <row r="32" spans="2:8">
      <c r="B32" s="7" t="s">
        <v>140</v>
      </c>
      <c r="C32" s="8">
        <v>36</v>
      </c>
    </row>
    <row r="33" spans="2:3">
      <c r="B33" s="7" t="s">
        <v>143</v>
      </c>
      <c r="C33" s="8">
        <v>19</v>
      </c>
    </row>
    <row r="34" spans="2:3">
      <c r="B34" s="7" t="s">
        <v>152</v>
      </c>
      <c r="C34" s="8">
        <v>33</v>
      </c>
    </row>
    <row r="35" spans="2:3">
      <c r="B35" s="7" t="s">
        <v>159</v>
      </c>
      <c r="C35" s="8">
        <v>7</v>
      </c>
    </row>
    <row r="36" spans="2:3">
      <c r="B36" s="7" t="s">
        <v>156</v>
      </c>
      <c r="C36" s="8">
        <v>6</v>
      </c>
    </row>
    <row r="37" spans="2:3">
      <c r="B37" s="7" t="s">
        <v>163</v>
      </c>
      <c r="C37" s="8">
        <v>16</v>
      </c>
    </row>
    <row r="38" spans="2:3">
      <c r="B38" s="7" t="s">
        <v>146</v>
      </c>
      <c r="C38" s="8">
        <v>29</v>
      </c>
    </row>
    <row r="39" spans="2:3">
      <c r="B39" s="7" t="s">
        <v>150</v>
      </c>
      <c r="C39" s="8">
        <v>14</v>
      </c>
    </row>
    <row r="40" spans="2:3">
      <c r="B40" s="7" t="s">
        <v>142</v>
      </c>
      <c r="C40" s="8">
        <v>11</v>
      </c>
    </row>
    <row r="41" spans="2:3">
      <c r="B41" s="7" t="s">
        <v>141</v>
      </c>
      <c r="C41" s="8">
        <v>81</v>
      </c>
    </row>
    <row r="42" spans="2:3">
      <c r="B42" s="7" t="s">
        <v>164</v>
      </c>
      <c r="C42" s="8">
        <v>21</v>
      </c>
    </row>
    <row r="43" spans="2:3">
      <c r="B43" s="7" t="s">
        <v>144</v>
      </c>
      <c r="C43" s="8">
        <v>37</v>
      </c>
    </row>
    <row r="44" spans="2:3">
      <c r="B44" s="7" t="s">
        <v>22</v>
      </c>
      <c r="C44" s="8">
        <v>10</v>
      </c>
    </row>
    <row r="45" spans="2:3">
      <c r="B45" s="7" t="s">
        <v>24</v>
      </c>
      <c r="C45" s="8">
        <v>4</v>
      </c>
    </row>
    <row r="46" spans="2:3">
      <c r="B46" s="7" t="s">
        <v>189</v>
      </c>
      <c r="C46" s="8">
        <v>23</v>
      </c>
    </row>
    <row r="47" spans="2:3">
      <c r="B47" s="7" t="s">
        <v>165</v>
      </c>
      <c r="C47" s="8">
        <v>9</v>
      </c>
    </row>
    <row r="48" spans="2:3">
      <c r="B48" s="7" t="s">
        <v>148</v>
      </c>
      <c r="C48" s="8">
        <v>12</v>
      </c>
    </row>
    <row r="49" spans="2:3">
      <c r="B49" s="7" t="s">
        <v>184</v>
      </c>
      <c r="C49" s="8">
        <v>11</v>
      </c>
    </row>
    <row r="50" spans="2:3">
      <c r="B50" s="7" t="s">
        <v>216</v>
      </c>
      <c r="C50" s="8"/>
    </row>
    <row r="51" spans="2:3">
      <c r="B51" s="7" t="s">
        <v>11</v>
      </c>
      <c r="C51" s="8">
        <v>379</v>
      </c>
    </row>
  </sheetData>
  <phoneticPr fontId="0" type="noConversion"/>
  <pageMargins left="0.7" right="0.7" top="0.75" bottom="0.75" header="0.3" footer="0.3"/>
  <pageSetup paperSize="9" orientation="portrait" horizontalDpi="0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1:AP75"/>
  <sheetViews>
    <sheetView topLeftCell="Y46" zoomScale="90" zoomScaleNormal="90" workbookViewId="0">
      <selection activeCell="Y45" sqref="A1:XFD45"/>
    </sheetView>
  </sheetViews>
  <sheetFormatPr baseColWidth="10" defaultRowHeight="18" customHeight="1"/>
  <cols>
    <col min="1" max="1" width="2.85546875" customWidth="1"/>
    <col min="2" max="2" width="32" bestFit="1" customWidth="1"/>
    <col min="3" max="6" width="11.7109375" customWidth="1"/>
    <col min="7" max="9" width="11.7109375" hidden="1" customWidth="1"/>
    <col min="10" max="11" width="11.7109375" customWidth="1"/>
    <col min="12" max="14" width="11.7109375" hidden="1" customWidth="1"/>
    <col min="15" max="15" width="11.7109375" customWidth="1"/>
    <col min="17" max="19" width="11.42578125" hidden="1" customWidth="1"/>
    <col min="22" max="24" width="11.42578125" hidden="1" customWidth="1"/>
    <col min="27" max="29" width="11.42578125" hidden="1" customWidth="1"/>
    <col min="34" max="34" width="24.7109375" customWidth="1"/>
    <col min="35" max="35" width="32" bestFit="1" customWidth="1"/>
    <col min="36" max="36" width="10.140625" customWidth="1"/>
    <col min="37" max="40" width="6.140625" customWidth="1"/>
    <col min="41" max="41" width="7" customWidth="1"/>
    <col min="42" max="42" width="11.7109375" customWidth="1"/>
  </cols>
  <sheetData>
    <row r="1" spans="2:32" ht="21.75" hidden="1" customHeight="1"/>
    <row r="2" spans="2:32" ht="21.75" hidden="1" customHeight="1"/>
    <row r="3" spans="2:32" ht="21.75" hidden="1" customHeight="1">
      <c r="B3" s="9"/>
      <c r="C3" s="9"/>
      <c r="D3" s="9"/>
      <c r="E3" s="9"/>
      <c r="F3" s="10"/>
      <c r="G3" s="10"/>
      <c r="H3" s="10"/>
      <c r="I3" s="10"/>
      <c r="J3" s="9"/>
      <c r="K3" s="10"/>
      <c r="L3" s="10"/>
      <c r="M3" s="10"/>
      <c r="N3" s="10"/>
      <c r="O3" s="9"/>
      <c r="P3" s="10"/>
      <c r="Q3" s="10"/>
      <c r="R3" s="10"/>
      <c r="S3" s="10"/>
      <c r="T3" s="9"/>
      <c r="U3" s="10"/>
      <c r="V3" s="10"/>
      <c r="W3" s="10"/>
      <c r="X3" s="10"/>
      <c r="Y3" s="9"/>
      <c r="Z3" s="10"/>
      <c r="AA3" s="10"/>
      <c r="AB3" s="10"/>
      <c r="AC3" s="10"/>
    </row>
    <row r="4" spans="2:32" ht="21.75" hidden="1" customHeight="1">
      <c r="B4" s="9"/>
      <c r="C4" s="9"/>
      <c r="D4" s="9"/>
      <c r="E4" s="9"/>
      <c r="F4" s="10"/>
      <c r="G4" s="10"/>
      <c r="H4" s="10"/>
      <c r="I4" s="10"/>
      <c r="J4" s="9"/>
      <c r="K4" s="10"/>
      <c r="L4" s="10"/>
      <c r="M4" s="10"/>
      <c r="N4" s="10"/>
      <c r="O4" s="9"/>
      <c r="P4" s="10"/>
      <c r="Q4" s="10"/>
      <c r="R4" s="10"/>
      <c r="S4" s="10"/>
      <c r="T4" s="9"/>
      <c r="U4" s="10"/>
      <c r="V4" s="10"/>
      <c r="W4" s="10"/>
      <c r="X4" s="10"/>
      <c r="Y4" s="9"/>
      <c r="Z4" s="10"/>
      <c r="AA4" s="10"/>
      <c r="AB4" s="10"/>
      <c r="AC4" s="10"/>
    </row>
    <row r="5" spans="2:32" ht="21.75" hidden="1" customHeight="1">
      <c r="B5" s="9"/>
      <c r="C5" s="9"/>
      <c r="D5" s="9"/>
      <c r="E5" s="9"/>
      <c r="F5" s="10"/>
      <c r="G5" s="10"/>
      <c r="H5" s="10"/>
      <c r="I5" s="10"/>
      <c r="J5" s="9"/>
      <c r="K5" s="10"/>
      <c r="L5" s="10"/>
      <c r="M5" s="10"/>
      <c r="N5" s="10"/>
      <c r="O5" s="9"/>
      <c r="P5" s="10"/>
      <c r="Q5" s="10"/>
      <c r="R5" s="10"/>
      <c r="S5" s="10"/>
      <c r="T5" s="9"/>
      <c r="U5" s="10"/>
      <c r="V5" s="10"/>
      <c r="W5" s="10"/>
      <c r="X5" s="10"/>
      <c r="Y5" s="9"/>
      <c r="Z5" s="10"/>
      <c r="AA5" s="10"/>
      <c r="AB5" s="10"/>
      <c r="AC5" s="10"/>
    </row>
    <row r="6" spans="2:32" ht="21.75" hidden="1" customHeight="1">
      <c r="B6" s="9"/>
      <c r="C6" s="9"/>
      <c r="D6" s="9"/>
      <c r="E6" s="9"/>
      <c r="F6" s="10"/>
      <c r="G6" s="10"/>
      <c r="H6" s="10"/>
      <c r="I6" s="10"/>
      <c r="J6" s="9"/>
      <c r="K6" s="10"/>
      <c r="L6" s="10"/>
      <c r="M6" s="10"/>
      <c r="N6" s="10"/>
      <c r="O6" s="9"/>
      <c r="P6" s="10"/>
      <c r="Q6" s="10"/>
      <c r="R6" s="10"/>
      <c r="S6" s="10"/>
      <c r="T6" s="9"/>
      <c r="U6" s="10"/>
      <c r="V6" s="10"/>
      <c r="W6" s="10"/>
      <c r="X6" s="10"/>
      <c r="Y6" s="9"/>
      <c r="Z6" s="10"/>
      <c r="AA6" s="10"/>
      <c r="AB6" s="10"/>
      <c r="AC6" s="10"/>
    </row>
    <row r="7" spans="2:32" ht="21.75" hidden="1" customHeight="1">
      <c r="B7" s="9"/>
      <c r="C7" s="9"/>
      <c r="D7" s="9"/>
      <c r="E7" s="9"/>
      <c r="F7" s="10"/>
      <c r="G7" s="10"/>
      <c r="H7" s="10"/>
      <c r="I7" s="10"/>
      <c r="J7" s="9"/>
      <c r="K7" s="10"/>
      <c r="L7" s="10"/>
      <c r="M7" s="10"/>
      <c r="N7" s="10"/>
      <c r="O7" s="9"/>
      <c r="P7" s="10"/>
      <c r="Q7" s="10"/>
      <c r="R7" s="10"/>
      <c r="S7" s="10"/>
      <c r="T7" s="9"/>
      <c r="U7" s="10"/>
      <c r="V7" s="10"/>
      <c r="W7" s="10"/>
      <c r="X7" s="10"/>
      <c r="Y7" s="9"/>
      <c r="Z7" s="10"/>
      <c r="AA7" s="10"/>
      <c r="AB7" s="10"/>
      <c r="AC7" s="10"/>
    </row>
    <row r="8" spans="2:32" ht="21.75" hidden="1" customHeight="1">
      <c r="B8" s="9"/>
      <c r="C8" s="9"/>
      <c r="D8" s="9"/>
      <c r="E8" s="9"/>
      <c r="F8" s="10"/>
      <c r="G8" s="10"/>
      <c r="H8" s="10"/>
      <c r="I8" s="10"/>
      <c r="J8" s="9"/>
      <c r="K8" s="10"/>
      <c r="L8" s="10"/>
      <c r="M8" s="10"/>
      <c r="N8" s="10"/>
      <c r="O8" s="9"/>
      <c r="P8" s="10"/>
      <c r="Q8" s="10"/>
      <c r="R8" s="10"/>
      <c r="S8" s="10"/>
      <c r="T8" s="9"/>
      <c r="U8" s="10"/>
      <c r="V8" s="10"/>
      <c r="W8" s="10"/>
      <c r="X8" s="10"/>
      <c r="Y8" s="9"/>
      <c r="Z8" s="10"/>
      <c r="AA8" s="10"/>
      <c r="AB8" s="10"/>
      <c r="AC8" s="10"/>
    </row>
    <row r="9" spans="2:32" ht="21.75" hidden="1" customHeight="1">
      <c r="B9" s="9"/>
      <c r="C9" s="9"/>
      <c r="D9" s="9"/>
      <c r="E9" s="9"/>
      <c r="F9" s="10"/>
      <c r="G9" s="10"/>
      <c r="H9" s="10"/>
      <c r="I9" s="10"/>
      <c r="J9" s="9"/>
      <c r="K9" s="10"/>
      <c r="L9" s="10"/>
      <c r="M9" s="10"/>
      <c r="N9" s="10"/>
      <c r="O9" s="9"/>
      <c r="P9" s="10"/>
      <c r="Q9" s="10"/>
      <c r="R9" s="10"/>
      <c r="S9" s="10"/>
      <c r="T9" s="9"/>
      <c r="U9" s="73"/>
      <c r="V9" s="73"/>
      <c r="W9" s="73"/>
      <c r="X9" s="73"/>
      <c r="Y9" s="73"/>
      <c r="Z9" s="73"/>
      <c r="AA9" s="27"/>
      <c r="AB9" s="27"/>
      <c r="AC9" s="27"/>
    </row>
    <row r="10" spans="2:32" ht="21.75" hidden="1" customHeight="1">
      <c r="B10" s="74" t="s">
        <v>21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3"/>
      <c r="V10" s="73"/>
      <c r="W10" s="73"/>
      <c r="X10" s="73"/>
      <c r="Y10" s="73"/>
      <c r="Z10" s="73"/>
      <c r="AA10" s="27"/>
      <c r="AB10" s="27"/>
      <c r="AC10" s="27"/>
    </row>
    <row r="11" spans="2:32" ht="21.75" hidden="1" customHeight="1"/>
    <row r="12" spans="2:32" ht="21.75" hidden="1" customHeight="1"/>
    <row r="13" spans="2:32" ht="21.75" hidden="1" customHeight="1">
      <c r="B13" s="79" t="s">
        <v>138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</row>
    <row r="14" spans="2:32" ht="18" hidden="1" customHeight="1">
      <c r="B14" s="20" t="s">
        <v>124</v>
      </c>
      <c r="D14" s="21" t="e">
        <f>+GETPIVOTDATA("Classement",regroupementsclub!#REF!)</f>
        <v>#REF!</v>
      </c>
      <c r="E14" s="21"/>
      <c r="F14" s="78" t="s">
        <v>125</v>
      </c>
      <c r="G14" s="78"/>
      <c r="H14" s="78"/>
      <c r="I14" s="78"/>
      <c r="J14" s="78"/>
      <c r="K14" s="21">
        <f>E38</f>
        <v>0</v>
      </c>
      <c r="L14" s="21"/>
      <c r="M14" s="21"/>
      <c r="N14" s="21"/>
    </row>
    <row r="15" spans="2:32" ht="15" hidden="1" customHeight="1">
      <c r="B15" s="38" t="s">
        <v>217</v>
      </c>
      <c r="C15" s="39">
        <v>20</v>
      </c>
      <c r="D15" t="s">
        <v>218</v>
      </c>
    </row>
    <row r="16" spans="2:32" ht="18" hidden="1" customHeight="1">
      <c r="B16" s="48" t="s">
        <v>14</v>
      </c>
      <c r="C16" s="45" t="s">
        <v>262</v>
      </c>
      <c r="D16" s="45" t="s">
        <v>262</v>
      </c>
      <c r="E16" s="80" t="s">
        <v>15</v>
      </c>
      <c r="F16" s="80"/>
      <c r="G16" s="26"/>
      <c r="H16" s="28"/>
      <c r="I16" s="28"/>
      <c r="J16" s="75" t="s">
        <v>16</v>
      </c>
      <c r="K16" s="76"/>
      <c r="L16" s="76"/>
      <c r="M16" s="76"/>
      <c r="N16" s="77"/>
      <c r="O16" s="75" t="s">
        <v>17</v>
      </c>
      <c r="P16" s="76"/>
      <c r="Q16" s="76"/>
      <c r="R16" s="76"/>
      <c r="S16" s="77"/>
      <c r="T16" s="75" t="s">
        <v>20</v>
      </c>
      <c r="U16" s="76"/>
      <c r="V16" s="76"/>
      <c r="W16" s="76"/>
      <c r="X16" s="77"/>
      <c r="Y16" s="75" t="s">
        <v>19</v>
      </c>
      <c r="Z16" s="76"/>
      <c r="AA16" s="76"/>
      <c r="AB16" s="76"/>
      <c r="AC16" s="77"/>
      <c r="AD16" s="45" t="s">
        <v>123</v>
      </c>
      <c r="AE16" s="45" t="str">
        <f>CONCATENATE("Total ",$C$15," meilleurs résultats")</f>
        <v>Total 20 meilleurs résultats</v>
      </c>
      <c r="AF16" s="47" t="s">
        <v>2</v>
      </c>
    </row>
    <row r="17" spans="2:42" ht="39" hidden="1" thickBot="1">
      <c r="B17" s="49" t="s">
        <v>14</v>
      </c>
      <c r="C17" s="46" t="s">
        <v>261</v>
      </c>
      <c r="D17" s="46" t="s">
        <v>260</v>
      </c>
      <c r="E17" s="29" t="s">
        <v>250</v>
      </c>
      <c r="F17" s="29" t="s">
        <v>251</v>
      </c>
      <c r="G17" s="29" t="s">
        <v>271</v>
      </c>
      <c r="H17" s="29" t="s">
        <v>274</v>
      </c>
      <c r="I17" s="29" t="s">
        <v>272</v>
      </c>
      <c r="J17" s="29" t="s">
        <v>252</v>
      </c>
      <c r="K17" s="29" t="s">
        <v>253</v>
      </c>
      <c r="L17" s="29" t="s">
        <v>273</v>
      </c>
      <c r="M17" s="29" t="s">
        <v>275</v>
      </c>
      <c r="N17" s="29" t="s">
        <v>276</v>
      </c>
      <c r="O17" s="29" t="s">
        <v>254</v>
      </c>
      <c r="P17" s="29" t="s">
        <v>255</v>
      </c>
      <c r="Q17" s="29" t="s">
        <v>277</v>
      </c>
      <c r="R17" s="29" t="s">
        <v>278</v>
      </c>
      <c r="S17" s="29" t="s">
        <v>415</v>
      </c>
      <c r="T17" s="29" t="s">
        <v>256</v>
      </c>
      <c r="U17" s="29" t="s">
        <v>257</v>
      </c>
      <c r="V17" s="29" t="s">
        <v>416</v>
      </c>
      <c r="W17" s="29" t="s">
        <v>417</v>
      </c>
      <c r="X17" s="29" t="s">
        <v>418</v>
      </c>
      <c r="Y17" s="29" t="s">
        <v>258</v>
      </c>
      <c r="Z17" s="29" t="s">
        <v>259</v>
      </c>
      <c r="AA17" s="29" t="s">
        <v>419</v>
      </c>
      <c r="AB17" s="29" t="s">
        <v>420</v>
      </c>
      <c r="AC17" s="29" t="s">
        <v>421</v>
      </c>
      <c r="AD17" s="45" t="s">
        <v>123</v>
      </c>
      <c r="AE17" s="45" t="str">
        <f>CONCATENATE("Total ",$C$15," meilleurs résultats")</f>
        <v>Total 20 meilleurs résultats</v>
      </c>
      <c r="AF17" s="47" t="s">
        <v>2</v>
      </c>
    </row>
    <row r="18" spans="2:42" ht="22.5" hidden="1" customHeight="1">
      <c r="B18" s="1" t="str">
        <f>regroupementsclub!B4</f>
        <v>A.L.ECOLE MADELEINE</v>
      </c>
      <c r="C18" s="1"/>
      <c r="D18" s="12">
        <f>regroupementsclub!$H4</f>
        <v>36</v>
      </c>
      <c r="E18" s="12">
        <f>regroupementsclub!C4</f>
        <v>17</v>
      </c>
      <c r="F18" s="12">
        <f t="shared" ref="F18:F39" si="0">E18*5</f>
        <v>85</v>
      </c>
      <c r="G18" s="37">
        <f>IF(E18&gt;=$C$15,$C$15,E18)</f>
        <v>17</v>
      </c>
      <c r="H18" s="37">
        <f>G18*5</f>
        <v>85</v>
      </c>
      <c r="I18" s="37">
        <f>$C$15-G18</f>
        <v>3</v>
      </c>
      <c r="J18" s="12">
        <f>regroupementsclub!D4</f>
        <v>8</v>
      </c>
      <c r="K18" s="12">
        <f t="shared" ref="K18:K39" si="1">J18*3</f>
        <v>24</v>
      </c>
      <c r="L18" s="37">
        <f>IF(J18&gt;=I18,I18,J18)</f>
        <v>3</v>
      </c>
      <c r="M18" s="37">
        <f>L18*3</f>
        <v>9</v>
      </c>
      <c r="N18" s="37">
        <f>I18-L18</f>
        <v>0</v>
      </c>
      <c r="O18" s="12">
        <f>regroupementsclub!E4</f>
        <v>7</v>
      </c>
      <c r="P18" s="12">
        <f t="shared" ref="P18:P39" si="2">O18*2</f>
        <v>14</v>
      </c>
      <c r="Q18" s="37">
        <f>IF(O18&gt;=N18,N18,O18)</f>
        <v>0</v>
      </c>
      <c r="R18" s="37">
        <f>Q18*2</f>
        <v>0</v>
      </c>
      <c r="S18" s="37">
        <f>N18-Q18</f>
        <v>0</v>
      </c>
      <c r="T18" s="12">
        <f>regroupementsclub!F4</f>
        <v>4</v>
      </c>
      <c r="U18" s="12">
        <f t="shared" ref="U18:U39" si="3">T18</f>
        <v>4</v>
      </c>
      <c r="V18" s="37">
        <f>IF(T18&gt;=S18,S18,T18)</f>
        <v>0</v>
      </c>
      <c r="W18" s="37">
        <f>V18*1</f>
        <v>0</v>
      </c>
      <c r="X18" s="37">
        <f>S18-V18</f>
        <v>0</v>
      </c>
      <c r="Y18" s="12">
        <f>regroupementsclub!G4</f>
        <v>0</v>
      </c>
      <c r="Z18" s="12">
        <v>0</v>
      </c>
      <c r="AA18" s="37">
        <f>IF(Y18&gt;=X18,X18,Y18)</f>
        <v>0</v>
      </c>
      <c r="AB18" s="37">
        <f>AA18*1</f>
        <v>0</v>
      </c>
      <c r="AC18" s="37">
        <f>X18-AA18</f>
        <v>0</v>
      </c>
      <c r="AD18" s="15">
        <f t="shared" ref="AD18:AD37" si="4">+F18+K18+P18+U18+Z18</f>
        <v>127</v>
      </c>
      <c r="AE18" s="40">
        <f>$H18+$M18+$R18+$W18+$AB18</f>
        <v>94</v>
      </c>
      <c r="AF18" s="11">
        <v>1</v>
      </c>
      <c r="AI18" s="69" t="s">
        <v>270</v>
      </c>
      <c r="AJ18" s="70"/>
      <c r="AK18" s="70"/>
      <c r="AL18" s="70"/>
      <c r="AM18" s="70"/>
      <c r="AN18" s="70"/>
      <c r="AO18" s="70"/>
      <c r="AP18" s="71"/>
    </row>
    <row r="19" spans="2:42" ht="15" hidden="1">
      <c r="B19" s="1" t="str">
        <f>regroupementsclub!B5</f>
        <v>ACQUIGNY-JUDO VALLEE DE L EURE</v>
      </c>
      <c r="C19" s="1"/>
      <c r="D19" s="12">
        <f>regroupementsclub!$H5</f>
        <v>19</v>
      </c>
      <c r="E19" s="12">
        <f>regroupementsclub!C5</f>
        <v>12</v>
      </c>
      <c r="F19" s="12">
        <f t="shared" si="0"/>
        <v>60</v>
      </c>
      <c r="G19" s="37">
        <f t="shared" ref="G19:G40" si="5">IF(E19&gt;=$C$15,$C$15,E19)</f>
        <v>12</v>
      </c>
      <c r="H19" s="37">
        <f t="shared" ref="H19:H39" si="6">G19*5</f>
        <v>60</v>
      </c>
      <c r="I19" s="37">
        <f t="shared" ref="I19:I39" si="7">$C$15-G19</f>
        <v>8</v>
      </c>
      <c r="J19" s="12">
        <f>regroupementsclub!D5</f>
        <v>2</v>
      </c>
      <c r="K19" s="12">
        <f t="shared" si="1"/>
        <v>6</v>
      </c>
      <c r="L19" s="37">
        <f t="shared" ref="L19:L37" si="8">IF(J19&gt;=I19,I19,J19)</f>
        <v>2</v>
      </c>
      <c r="M19" s="37">
        <f t="shared" ref="M19:M39" si="9">L19*3</f>
        <v>6</v>
      </c>
      <c r="N19" s="37">
        <f t="shared" ref="N19:N37" si="10">I19-L19</f>
        <v>6</v>
      </c>
      <c r="O19" s="12">
        <f>regroupementsclub!E5</f>
        <v>2</v>
      </c>
      <c r="P19" s="12">
        <f t="shared" si="2"/>
        <v>4</v>
      </c>
      <c r="Q19" s="37">
        <f t="shared" ref="Q19:Q39" si="11">IF(O19&gt;=N19,N19,O19)</f>
        <v>2</v>
      </c>
      <c r="R19" s="37">
        <f t="shared" ref="R19:R39" si="12">Q19*2</f>
        <v>4</v>
      </c>
      <c r="S19" s="37">
        <f t="shared" ref="S19:S39" si="13">N19-Q19</f>
        <v>4</v>
      </c>
      <c r="T19" s="12">
        <f>regroupementsclub!F5</f>
        <v>3</v>
      </c>
      <c r="U19" s="12">
        <f t="shared" si="3"/>
        <v>3</v>
      </c>
      <c r="V19" s="37">
        <f t="shared" ref="V19:V39" si="14">IF(T19&gt;=S19,S19,T19)</f>
        <v>3</v>
      </c>
      <c r="W19" s="37">
        <f t="shared" ref="W19:W39" si="15">V19*1</f>
        <v>3</v>
      </c>
      <c r="X19" s="37">
        <f t="shared" ref="X19:X39" si="16">S19-V19</f>
        <v>1</v>
      </c>
      <c r="Y19" s="12">
        <f>regroupementsclub!G5</f>
        <v>0</v>
      </c>
      <c r="Z19" s="12">
        <v>0</v>
      </c>
      <c r="AA19" s="37">
        <f t="shared" ref="AA19:AA39" si="17">IF(Y19&gt;=X19,X19,Y19)</f>
        <v>0</v>
      </c>
      <c r="AB19" s="37">
        <f t="shared" ref="AB19:AB39" si="18">AA19*1</f>
        <v>0</v>
      </c>
      <c r="AC19" s="37">
        <f t="shared" ref="AC19:AC39" si="19">X19-AA19</f>
        <v>1</v>
      </c>
      <c r="AD19" s="15">
        <f t="shared" si="4"/>
        <v>73</v>
      </c>
      <c r="AE19" s="40">
        <f t="shared" ref="AE19:AE37" si="20">$H19+$M19+$R19+$W19+$AB19</f>
        <v>73</v>
      </c>
      <c r="AF19" s="11">
        <v>2</v>
      </c>
      <c r="AI19" s="66"/>
      <c r="AJ19" s="68" t="s">
        <v>263</v>
      </c>
      <c r="AK19" s="67"/>
      <c r="AL19" s="60"/>
      <c r="AM19" s="60"/>
      <c r="AN19" s="60"/>
      <c r="AO19" s="61"/>
      <c r="AP19" s="61"/>
    </row>
    <row r="20" spans="2:42" ht="18" hidden="1" customHeight="1">
      <c r="B20" s="1" t="str">
        <f>regroupementsclub!B6</f>
        <v>ASBR JUDO DU ROUMOIS</v>
      </c>
      <c r="C20" s="1"/>
      <c r="D20" s="12">
        <f>regroupementsclub!$H6</f>
        <v>33</v>
      </c>
      <c r="E20" s="12">
        <f>regroupementsclub!C6</f>
        <v>6</v>
      </c>
      <c r="F20" s="12">
        <f t="shared" si="0"/>
        <v>30</v>
      </c>
      <c r="G20" s="37">
        <f t="shared" si="5"/>
        <v>6</v>
      </c>
      <c r="H20" s="37">
        <f t="shared" si="6"/>
        <v>30</v>
      </c>
      <c r="I20" s="37">
        <f t="shared" si="7"/>
        <v>14</v>
      </c>
      <c r="J20" s="12">
        <f>regroupementsclub!D6</f>
        <v>10</v>
      </c>
      <c r="K20" s="12">
        <f t="shared" si="1"/>
        <v>30</v>
      </c>
      <c r="L20" s="37">
        <f t="shared" si="8"/>
        <v>10</v>
      </c>
      <c r="M20" s="37">
        <f t="shared" si="9"/>
        <v>30</v>
      </c>
      <c r="N20" s="37">
        <f t="shared" si="10"/>
        <v>4</v>
      </c>
      <c r="O20" s="12">
        <f>regroupementsclub!E6</f>
        <v>8</v>
      </c>
      <c r="P20" s="12">
        <f t="shared" si="2"/>
        <v>16</v>
      </c>
      <c r="Q20" s="37">
        <f t="shared" si="11"/>
        <v>4</v>
      </c>
      <c r="R20" s="37">
        <f t="shared" si="12"/>
        <v>8</v>
      </c>
      <c r="S20" s="37">
        <f t="shared" si="13"/>
        <v>0</v>
      </c>
      <c r="T20" s="12">
        <f>regroupementsclub!F6</f>
        <v>9</v>
      </c>
      <c r="U20" s="12">
        <f t="shared" si="3"/>
        <v>9</v>
      </c>
      <c r="V20" s="37">
        <f t="shared" si="14"/>
        <v>0</v>
      </c>
      <c r="W20" s="37">
        <f t="shared" si="15"/>
        <v>0</v>
      </c>
      <c r="X20" s="37">
        <f t="shared" si="16"/>
        <v>0</v>
      </c>
      <c r="Y20" s="12">
        <f>regroupementsclub!G6</f>
        <v>0</v>
      </c>
      <c r="Z20" s="12">
        <v>0</v>
      </c>
      <c r="AA20" s="37">
        <f t="shared" si="17"/>
        <v>0</v>
      </c>
      <c r="AB20" s="37">
        <f t="shared" si="18"/>
        <v>0</v>
      </c>
      <c r="AC20" s="37">
        <f t="shared" si="19"/>
        <v>0</v>
      </c>
      <c r="AD20" s="15">
        <f t="shared" si="4"/>
        <v>85</v>
      </c>
      <c r="AE20" s="40">
        <f t="shared" si="20"/>
        <v>68</v>
      </c>
      <c r="AF20" s="11">
        <v>3</v>
      </c>
      <c r="AI20" s="50" t="s">
        <v>422</v>
      </c>
      <c r="AJ20" s="51" t="s">
        <v>264</v>
      </c>
      <c r="AK20" s="51" t="s">
        <v>265</v>
      </c>
      <c r="AL20" s="51" t="s">
        <v>268</v>
      </c>
      <c r="AM20" s="51" t="s">
        <v>266</v>
      </c>
      <c r="AN20" s="51" t="s">
        <v>267</v>
      </c>
      <c r="AO20" s="62" t="s">
        <v>269</v>
      </c>
      <c r="AP20" s="52" t="s">
        <v>2</v>
      </c>
    </row>
    <row r="21" spans="2:42" ht="18" hidden="1" customHeight="1">
      <c r="B21" s="1" t="str">
        <f>regroupementsclub!B7</f>
        <v>C.S.BEAUMONTAIS</v>
      </c>
      <c r="C21" s="1"/>
      <c r="D21" s="12">
        <f>regroupementsclub!$H7</f>
        <v>7</v>
      </c>
      <c r="E21" s="12">
        <f>regroupementsclub!C7</f>
        <v>2</v>
      </c>
      <c r="F21" s="12">
        <f t="shared" si="0"/>
        <v>10</v>
      </c>
      <c r="G21" s="37">
        <f t="shared" si="5"/>
        <v>2</v>
      </c>
      <c r="H21" s="37">
        <f t="shared" si="6"/>
        <v>10</v>
      </c>
      <c r="I21" s="37">
        <f t="shared" si="7"/>
        <v>18</v>
      </c>
      <c r="J21" s="12">
        <f>regroupementsclub!D7</f>
        <v>1</v>
      </c>
      <c r="K21" s="12">
        <f t="shared" si="1"/>
        <v>3</v>
      </c>
      <c r="L21" s="37">
        <f t="shared" si="8"/>
        <v>1</v>
      </c>
      <c r="M21" s="37">
        <f t="shared" si="9"/>
        <v>3</v>
      </c>
      <c r="N21" s="37">
        <f t="shared" si="10"/>
        <v>17</v>
      </c>
      <c r="O21" s="12">
        <f>regroupementsclub!E7</f>
        <v>3</v>
      </c>
      <c r="P21" s="12">
        <f t="shared" si="2"/>
        <v>6</v>
      </c>
      <c r="Q21" s="37">
        <f t="shared" si="11"/>
        <v>3</v>
      </c>
      <c r="R21" s="37">
        <f t="shared" si="12"/>
        <v>6</v>
      </c>
      <c r="S21" s="37">
        <f t="shared" si="13"/>
        <v>14</v>
      </c>
      <c r="T21" s="12">
        <f>regroupementsclub!F7</f>
        <v>1</v>
      </c>
      <c r="U21" s="12">
        <f t="shared" si="3"/>
        <v>1</v>
      </c>
      <c r="V21" s="37">
        <f t="shared" si="14"/>
        <v>1</v>
      </c>
      <c r="W21" s="37">
        <f t="shared" si="15"/>
        <v>1</v>
      </c>
      <c r="X21" s="37">
        <f t="shared" si="16"/>
        <v>13</v>
      </c>
      <c r="Y21" s="12">
        <f>regroupementsclub!G7</f>
        <v>0</v>
      </c>
      <c r="Z21" s="12">
        <v>0</v>
      </c>
      <c r="AA21" s="37">
        <f t="shared" si="17"/>
        <v>0</v>
      </c>
      <c r="AB21" s="37">
        <f t="shared" si="18"/>
        <v>0</v>
      </c>
      <c r="AC21" s="37">
        <f t="shared" si="19"/>
        <v>13</v>
      </c>
      <c r="AD21" s="15">
        <f t="shared" si="4"/>
        <v>20</v>
      </c>
      <c r="AE21" s="40">
        <f t="shared" si="20"/>
        <v>20</v>
      </c>
      <c r="AF21" s="11">
        <v>4</v>
      </c>
      <c r="AI21" s="53" t="s">
        <v>140</v>
      </c>
      <c r="AJ21" s="54">
        <v>17</v>
      </c>
      <c r="AK21" s="54">
        <v>8</v>
      </c>
      <c r="AL21" s="54">
        <v>7</v>
      </c>
      <c r="AM21" s="54">
        <v>4</v>
      </c>
      <c r="AN21" s="54">
        <v>0</v>
      </c>
      <c r="AO21" s="55">
        <v>94</v>
      </c>
      <c r="AP21" s="55">
        <v>1</v>
      </c>
    </row>
    <row r="22" spans="2:42" ht="18" hidden="1" customHeight="1">
      <c r="B22" s="1" t="str">
        <f>regroupementsclub!B8</f>
        <v>E.J. BOURG ACHARD - ROUMOIS</v>
      </c>
      <c r="C22" s="1"/>
      <c r="D22" s="12">
        <f>regroupementsclub!$H8</f>
        <v>6</v>
      </c>
      <c r="E22" s="12">
        <f>regroupementsclub!C8</f>
        <v>2</v>
      </c>
      <c r="F22" s="12">
        <f t="shared" si="0"/>
        <v>10</v>
      </c>
      <c r="G22" s="37">
        <f t="shared" si="5"/>
        <v>2</v>
      </c>
      <c r="H22" s="37">
        <f t="shared" si="6"/>
        <v>10</v>
      </c>
      <c r="I22" s="37">
        <f t="shared" si="7"/>
        <v>18</v>
      </c>
      <c r="J22" s="12">
        <f>regroupementsclub!D8</f>
        <v>3</v>
      </c>
      <c r="K22" s="12">
        <f t="shared" si="1"/>
        <v>9</v>
      </c>
      <c r="L22" s="37">
        <f t="shared" si="8"/>
        <v>3</v>
      </c>
      <c r="M22" s="37">
        <f t="shared" si="9"/>
        <v>9</v>
      </c>
      <c r="N22" s="37">
        <f t="shared" si="10"/>
        <v>15</v>
      </c>
      <c r="O22" s="12">
        <f>regroupementsclub!E8</f>
        <v>1</v>
      </c>
      <c r="P22" s="12">
        <f t="shared" si="2"/>
        <v>2</v>
      </c>
      <c r="Q22" s="37">
        <f t="shared" si="11"/>
        <v>1</v>
      </c>
      <c r="R22" s="37">
        <f t="shared" si="12"/>
        <v>2</v>
      </c>
      <c r="S22" s="37">
        <f t="shared" si="13"/>
        <v>14</v>
      </c>
      <c r="T22" s="12">
        <f>regroupementsclub!F8</f>
        <v>0</v>
      </c>
      <c r="U22" s="12">
        <f t="shared" si="3"/>
        <v>0</v>
      </c>
      <c r="V22" s="37">
        <f t="shared" si="14"/>
        <v>0</v>
      </c>
      <c r="W22" s="37">
        <f t="shared" si="15"/>
        <v>0</v>
      </c>
      <c r="X22" s="37">
        <f t="shared" si="16"/>
        <v>14</v>
      </c>
      <c r="Y22" s="12">
        <f>regroupementsclub!G8</f>
        <v>0</v>
      </c>
      <c r="Z22" s="12">
        <v>0</v>
      </c>
      <c r="AA22" s="37">
        <f t="shared" si="17"/>
        <v>0</v>
      </c>
      <c r="AB22" s="37">
        <f t="shared" si="18"/>
        <v>0</v>
      </c>
      <c r="AC22" s="37">
        <f t="shared" si="19"/>
        <v>14</v>
      </c>
      <c r="AD22" s="15">
        <f t="shared" si="4"/>
        <v>21</v>
      </c>
      <c r="AE22" s="40">
        <f t="shared" si="20"/>
        <v>21</v>
      </c>
      <c r="AF22" s="11">
        <v>5</v>
      </c>
      <c r="AI22" s="53" t="s">
        <v>141</v>
      </c>
      <c r="AJ22" s="54">
        <v>15</v>
      </c>
      <c r="AK22" s="54">
        <v>28</v>
      </c>
      <c r="AL22" s="54">
        <v>24</v>
      </c>
      <c r="AM22" s="54">
        <v>14</v>
      </c>
      <c r="AN22" s="54">
        <v>0</v>
      </c>
      <c r="AO22" s="55">
        <v>90</v>
      </c>
      <c r="AP22" s="55">
        <v>2</v>
      </c>
    </row>
    <row r="23" spans="2:42" ht="18" hidden="1" customHeight="1">
      <c r="B23" s="1" t="str">
        <f>regroupementsclub!B9</f>
        <v>EVREUX JUDO AGGLOMERATION</v>
      </c>
      <c r="C23" s="1"/>
      <c r="D23" s="12">
        <f>regroupementsclub!$H9</f>
        <v>16</v>
      </c>
      <c r="E23" s="12">
        <f>regroupementsclub!C9</f>
        <v>3</v>
      </c>
      <c r="F23" s="12">
        <f t="shared" si="0"/>
        <v>15</v>
      </c>
      <c r="G23" s="37">
        <f t="shared" si="5"/>
        <v>3</v>
      </c>
      <c r="H23" s="37">
        <f t="shared" si="6"/>
        <v>15</v>
      </c>
      <c r="I23" s="37">
        <f t="shared" si="7"/>
        <v>17</v>
      </c>
      <c r="J23" s="12">
        <f>regroupementsclub!D9</f>
        <v>3</v>
      </c>
      <c r="K23" s="12">
        <f t="shared" si="1"/>
        <v>9</v>
      </c>
      <c r="L23" s="37">
        <f t="shared" si="8"/>
        <v>3</v>
      </c>
      <c r="M23" s="37">
        <f t="shared" si="9"/>
        <v>9</v>
      </c>
      <c r="N23" s="37">
        <f t="shared" si="10"/>
        <v>14</v>
      </c>
      <c r="O23" s="12">
        <f>regroupementsclub!E9</f>
        <v>5</v>
      </c>
      <c r="P23" s="12">
        <f t="shared" si="2"/>
        <v>10</v>
      </c>
      <c r="Q23" s="37">
        <f t="shared" si="11"/>
        <v>5</v>
      </c>
      <c r="R23" s="37">
        <f t="shared" si="12"/>
        <v>10</v>
      </c>
      <c r="S23" s="37">
        <f t="shared" si="13"/>
        <v>9</v>
      </c>
      <c r="T23" s="12">
        <f>regroupementsclub!F9</f>
        <v>5</v>
      </c>
      <c r="U23" s="12">
        <f t="shared" si="3"/>
        <v>5</v>
      </c>
      <c r="V23" s="37">
        <f t="shared" si="14"/>
        <v>5</v>
      </c>
      <c r="W23" s="37">
        <f t="shared" si="15"/>
        <v>5</v>
      </c>
      <c r="X23" s="37">
        <f t="shared" si="16"/>
        <v>4</v>
      </c>
      <c r="Y23" s="12">
        <f>regroupementsclub!G9</f>
        <v>0</v>
      </c>
      <c r="Z23" s="12">
        <v>0</v>
      </c>
      <c r="AA23" s="37">
        <f t="shared" si="17"/>
        <v>0</v>
      </c>
      <c r="AB23" s="37">
        <f t="shared" si="18"/>
        <v>0</v>
      </c>
      <c r="AC23" s="37">
        <f t="shared" si="19"/>
        <v>4</v>
      </c>
      <c r="AD23" s="15">
        <f t="shared" si="4"/>
        <v>39</v>
      </c>
      <c r="AE23" s="40">
        <f t="shared" si="20"/>
        <v>39</v>
      </c>
      <c r="AF23" s="11">
        <v>6</v>
      </c>
      <c r="AI23" s="53" t="s">
        <v>144</v>
      </c>
      <c r="AJ23" s="54">
        <v>9</v>
      </c>
      <c r="AK23" s="54">
        <v>6</v>
      </c>
      <c r="AL23" s="54">
        <v>9</v>
      </c>
      <c r="AM23" s="54">
        <v>12</v>
      </c>
      <c r="AN23" s="54">
        <v>1</v>
      </c>
      <c r="AO23" s="55">
        <v>73</v>
      </c>
      <c r="AP23" s="55">
        <v>3</v>
      </c>
    </row>
    <row r="24" spans="2:42" ht="18" hidden="1" customHeight="1">
      <c r="B24" s="1" t="str">
        <f>regroupementsclub!B10</f>
        <v>J.C.LA SAUSSAYE</v>
      </c>
      <c r="C24" s="1"/>
      <c r="D24" s="12">
        <f>regroupementsclub!$H10</f>
        <v>29</v>
      </c>
      <c r="E24" s="12">
        <f>regroupementsclub!C10</f>
        <v>2</v>
      </c>
      <c r="F24" s="12">
        <f t="shared" si="0"/>
        <v>10</v>
      </c>
      <c r="G24" s="37">
        <f t="shared" si="5"/>
        <v>2</v>
      </c>
      <c r="H24" s="37">
        <f t="shared" si="6"/>
        <v>10</v>
      </c>
      <c r="I24" s="37">
        <f t="shared" si="7"/>
        <v>18</v>
      </c>
      <c r="J24" s="12">
        <f>regroupementsclub!D10</f>
        <v>8</v>
      </c>
      <c r="K24" s="12">
        <f t="shared" si="1"/>
        <v>24</v>
      </c>
      <c r="L24" s="37">
        <f t="shared" si="8"/>
        <v>8</v>
      </c>
      <c r="M24" s="37">
        <f t="shared" si="9"/>
        <v>24</v>
      </c>
      <c r="N24" s="37">
        <f t="shared" si="10"/>
        <v>10</v>
      </c>
      <c r="O24" s="12">
        <f>regroupementsclub!E10</f>
        <v>8</v>
      </c>
      <c r="P24" s="12">
        <f t="shared" si="2"/>
        <v>16</v>
      </c>
      <c r="Q24" s="37">
        <f t="shared" si="11"/>
        <v>8</v>
      </c>
      <c r="R24" s="37">
        <f t="shared" si="12"/>
        <v>16</v>
      </c>
      <c r="S24" s="37">
        <f t="shared" si="13"/>
        <v>2</v>
      </c>
      <c r="T24" s="12">
        <f>regroupementsclub!F10</f>
        <v>11</v>
      </c>
      <c r="U24" s="12">
        <f t="shared" si="3"/>
        <v>11</v>
      </c>
      <c r="V24" s="37">
        <f t="shared" si="14"/>
        <v>2</v>
      </c>
      <c r="W24" s="37">
        <f t="shared" si="15"/>
        <v>2</v>
      </c>
      <c r="X24" s="37">
        <f t="shared" si="16"/>
        <v>0</v>
      </c>
      <c r="Y24" s="12">
        <f>regroupementsclub!G10</f>
        <v>0</v>
      </c>
      <c r="Z24" s="12">
        <v>0</v>
      </c>
      <c r="AA24" s="37">
        <f t="shared" si="17"/>
        <v>0</v>
      </c>
      <c r="AB24" s="37">
        <f t="shared" si="18"/>
        <v>0</v>
      </c>
      <c r="AC24" s="37">
        <f t="shared" si="19"/>
        <v>0</v>
      </c>
      <c r="AD24" s="15">
        <f t="shared" si="4"/>
        <v>61</v>
      </c>
      <c r="AE24" s="40">
        <f t="shared" si="20"/>
        <v>52</v>
      </c>
      <c r="AF24" s="11">
        <v>7</v>
      </c>
      <c r="AI24" s="53" t="s">
        <v>143</v>
      </c>
      <c r="AJ24" s="54">
        <v>12</v>
      </c>
      <c r="AK24" s="54">
        <v>2</v>
      </c>
      <c r="AL24" s="54">
        <v>2</v>
      </c>
      <c r="AM24" s="54">
        <v>3</v>
      </c>
      <c r="AN24" s="54">
        <v>0</v>
      </c>
      <c r="AO24" s="55">
        <v>73</v>
      </c>
      <c r="AP24" s="55">
        <v>4</v>
      </c>
    </row>
    <row r="25" spans="2:42" ht="18" hidden="1" customHeight="1">
      <c r="B25" s="1" t="str">
        <f>regroupementsclub!B11</f>
        <v>J.C.LOUVIERS</v>
      </c>
      <c r="C25" s="1"/>
      <c r="D25" s="12">
        <f>regroupementsclub!$H11</f>
        <v>14</v>
      </c>
      <c r="E25" s="12">
        <f>regroupementsclub!C11</f>
        <v>3</v>
      </c>
      <c r="F25" s="12">
        <f t="shared" si="0"/>
        <v>15</v>
      </c>
      <c r="G25" s="37">
        <f t="shared" si="5"/>
        <v>3</v>
      </c>
      <c r="H25" s="37">
        <f t="shared" si="6"/>
        <v>15</v>
      </c>
      <c r="I25" s="37">
        <f t="shared" si="7"/>
        <v>17</v>
      </c>
      <c r="J25" s="12">
        <f>regroupementsclub!D11</f>
        <v>7</v>
      </c>
      <c r="K25" s="12">
        <f t="shared" si="1"/>
        <v>21</v>
      </c>
      <c r="L25" s="37">
        <f t="shared" si="8"/>
        <v>7</v>
      </c>
      <c r="M25" s="37">
        <f t="shared" si="9"/>
        <v>21</v>
      </c>
      <c r="N25" s="37">
        <f t="shared" si="10"/>
        <v>10</v>
      </c>
      <c r="O25" s="12">
        <f>regroupementsclub!E11</f>
        <v>3</v>
      </c>
      <c r="P25" s="12">
        <f t="shared" si="2"/>
        <v>6</v>
      </c>
      <c r="Q25" s="37">
        <f t="shared" si="11"/>
        <v>3</v>
      </c>
      <c r="R25" s="37">
        <f t="shared" si="12"/>
        <v>6</v>
      </c>
      <c r="S25" s="37">
        <f t="shared" si="13"/>
        <v>7</v>
      </c>
      <c r="T25" s="12">
        <f>regroupementsclub!F11</f>
        <v>1</v>
      </c>
      <c r="U25" s="12">
        <f t="shared" si="3"/>
        <v>1</v>
      </c>
      <c r="V25" s="37">
        <f t="shared" si="14"/>
        <v>1</v>
      </c>
      <c r="W25" s="37">
        <f t="shared" si="15"/>
        <v>1</v>
      </c>
      <c r="X25" s="37">
        <f t="shared" si="16"/>
        <v>6</v>
      </c>
      <c r="Y25" s="12">
        <f>regroupementsclub!G11</f>
        <v>0</v>
      </c>
      <c r="Z25" s="12">
        <v>0</v>
      </c>
      <c r="AA25" s="37">
        <f t="shared" si="17"/>
        <v>0</v>
      </c>
      <c r="AB25" s="37">
        <f t="shared" si="18"/>
        <v>0</v>
      </c>
      <c r="AC25" s="37">
        <f t="shared" si="19"/>
        <v>6</v>
      </c>
      <c r="AD25" s="15">
        <f t="shared" si="4"/>
        <v>43</v>
      </c>
      <c r="AE25" s="40">
        <f t="shared" si="20"/>
        <v>43</v>
      </c>
      <c r="AF25" s="11">
        <v>8</v>
      </c>
      <c r="AI25" s="53" t="s">
        <v>152</v>
      </c>
      <c r="AJ25" s="54">
        <v>6</v>
      </c>
      <c r="AK25" s="54">
        <v>10</v>
      </c>
      <c r="AL25" s="54">
        <v>8</v>
      </c>
      <c r="AM25" s="54">
        <v>9</v>
      </c>
      <c r="AN25" s="54">
        <v>0</v>
      </c>
      <c r="AO25" s="55">
        <v>68</v>
      </c>
      <c r="AP25" s="55">
        <v>5</v>
      </c>
    </row>
    <row r="26" spans="2:42" ht="18" hidden="1" customHeight="1">
      <c r="B26" s="1" t="str">
        <f>regroupementsclub!B12</f>
        <v>J.C.NEUBOURG</v>
      </c>
      <c r="C26" s="1"/>
      <c r="D26" s="12">
        <f>regroupementsclub!$H12</f>
        <v>11</v>
      </c>
      <c r="E26" s="12">
        <f>regroupementsclub!C12</f>
        <v>6</v>
      </c>
      <c r="F26" s="12">
        <f t="shared" si="0"/>
        <v>30</v>
      </c>
      <c r="G26" s="37">
        <f t="shared" si="5"/>
        <v>6</v>
      </c>
      <c r="H26" s="37">
        <f t="shared" si="6"/>
        <v>30</v>
      </c>
      <c r="I26" s="37">
        <f t="shared" si="7"/>
        <v>14</v>
      </c>
      <c r="J26" s="12">
        <f>regroupementsclub!D12</f>
        <v>3</v>
      </c>
      <c r="K26" s="12">
        <f t="shared" si="1"/>
        <v>9</v>
      </c>
      <c r="L26" s="37">
        <f t="shared" si="8"/>
        <v>3</v>
      </c>
      <c r="M26" s="37">
        <f t="shared" si="9"/>
        <v>9</v>
      </c>
      <c r="N26" s="37">
        <f t="shared" si="10"/>
        <v>11</v>
      </c>
      <c r="O26" s="12">
        <f>regroupementsclub!E12</f>
        <v>0</v>
      </c>
      <c r="P26" s="12">
        <f t="shared" si="2"/>
        <v>0</v>
      </c>
      <c r="Q26" s="37">
        <f t="shared" si="11"/>
        <v>0</v>
      </c>
      <c r="R26" s="37">
        <f t="shared" si="12"/>
        <v>0</v>
      </c>
      <c r="S26" s="37">
        <f t="shared" si="13"/>
        <v>11</v>
      </c>
      <c r="T26" s="12">
        <f>regroupementsclub!F12</f>
        <v>2</v>
      </c>
      <c r="U26" s="12">
        <f t="shared" si="3"/>
        <v>2</v>
      </c>
      <c r="V26" s="37">
        <f t="shared" si="14"/>
        <v>2</v>
      </c>
      <c r="W26" s="37">
        <f t="shared" si="15"/>
        <v>2</v>
      </c>
      <c r="X26" s="37">
        <f t="shared" si="16"/>
        <v>9</v>
      </c>
      <c r="Y26" s="12">
        <f>regroupementsclub!G12</f>
        <v>0</v>
      </c>
      <c r="Z26" s="12">
        <v>0</v>
      </c>
      <c r="AA26" s="37">
        <f t="shared" si="17"/>
        <v>0</v>
      </c>
      <c r="AB26" s="37">
        <f t="shared" si="18"/>
        <v>0</v>
      </c>
      <c r="AC26" s="37">
        <f t="shared" si="19"/>
        <v>9</v>
      </c>
      <c r="AD26" s="15">
        <f t="shared" si="4"/>
        <v>41</v>
      </c>
      <c r="AE26" s="40">
        <f t="shared" si="20"/>
        <v>41</v>
      </c>
      <c r="AF26" s="11">
        <v>9</v>
      </c>
      <c r="AI26" s="53" t="s">
        <v>189</v>
      </c>
      <c r="AJ26" s="54">
        <v>6</v>
      </c>
      <c r="AK26" s="54">
        <v>9</v>
      </c>
      <c r="AL26" s="54">
        <v>6</v>
      </c>
      <c r="AM26" s="54">
        <v>1</v>
      </c>
      <c r="AN26" s="54">
        <v>1</v>
      </c>
      <c r="AO26" s="55">
        <v>67</v>
      </c>
      <c r="AP26" s="55">
        <v>6</v>
      </c>
    </row>
    <row r="27" spans="2:42" ht="18" hidden="1" customHeight="1">
      <c r="B27" s="1" t="str">
        <f>regroupementsclub!B13</f>
        <v>J.C.PT AUDEMER</v>
      </c>
      <c r="C27" s="1"/>
      <c r="D27" s="12">
        <f>regroupementsclub!$H13</f>
        <v>81</v>
      </c>
      <c r="E27" s="12">
        <f>regroupementsclub!C13</f>
        <v>15</v>
      </c>
      <c r="F27" s="12">
        <f t="shared" si="0"/>
        <v>75</v>
      </c>
      <c r="G27" s="37">
        <f t="shared" si="5"/>
        <v>15</v>
      </c>
      <c r="H27" s="37">
        <f t="shared" si="6"/>
        <v>75</v>
      </c>
      <c r="I27" s="37">
        <f t="shared" si="7"/>
        <v>5</v>
      </c>
      <c r="J27" s="12">
        <f>regroupementsclub!D13</f>
        <v>28</v>
      </c>
      <c r="K27" s="12">
        <f t="shared" si="1"/>
        <v>84</v>
      </c>
      <c r="L27" s="37">
        <f t="shared" si="8"/>
        <v>5</v>
      </c>
      <c r="M27" s="37">
        <f t="shared" si="9"/>
        <v>15</v>
      </c>
      <c r="N27" s="37">
        <f t="shared" si="10"/>
        <v>0</v>
      </c>
      <c r="O27" s="12">
        <f>regroupementsclub!E13</f>
        <v>24</v>
      </c>
      <c r="P27" s="12">
        <f t="shared" si="2"/>
        <v>48</v>
      </c>
      <c r="Q27" s="37">
        <f t="shared" si="11"/>
        <v>0</v>
      </c>
      <c r="R27" s="37">
        <f t="shared" si="12"/>
        <v>0</v>
      </c>
      <c r="S27" s="37">
        <f t="shared" si="13"/>
        <v>0</v>
      </c>
      <c r="T27" s="12">
        <f>regroupementsclub!F13</f>
        <v>14</v>
      </c>
      <c r="U27" s="12">
        <f t="shared" si="3"/>
        <v>14</v>
      </c>
      <c r="V27" s="37">
        <f t="shared" si="14"/>
        <v>0</v>
      </c>
      <c r="W27" s="37">
        <f t="shared" si="15"/>
        <v>0</v>
      </c>
      <c r="X27" s="37">
        <f t="shared" si="16"/>
        <v>0</v>
      </c>
      <c r="Y27" s="12">
        <f>regroupementsclub!G13</f>
        <v>0</v>
      </c>
      <c r="Z27" s="12">
        <v>0</v>
      </c>
      <c r="AA27" s="37">
        <f t="shared" si="17"/>
        <v>0</v>
      </c>
      <c r="AB27" s="37">
        <f t="shared" si="18"/>
        <v>0</v>
      </c>
      <c r="AC27" s="37">
        <f t="shared" si="19"/>
        <v>0</v>
      </c>
      <c r="AD27" s="15">
        <f t="shared" si="4"/>
        <v>221</v>
      </c>
      <c r="AE27" s="40">
        <f t="shared" si="20"/>
        <v>90</v>
      </c>
      <c r="AF27" s="11">
        <v>10</v>
      </c>
      <c r="AI27" s="53" t="s">
        <v>146</v>
      </c>
      <c r="AJ27" s="54">
        <v>2</v>
      </c>
      <c r="AK27" s="54">
        <v>8</v>
      </c>
      <c r="AL27" s="54">
        <v>8</v>
      </c>
      <c r="AM27" s="54">
        <v>11</v>
      </c>
      <c r="AN27" s="54">
        <v>0</v>
      </c>
      <c r="AO27" s="55">
        <v>52</v>
      </c>
      <c r="AP27" s="55">
        <v>7</v>
      </c>
    </row>
    <row r="28" spans="2:42" ht="18" hidden="1" customHeight="1">
      <c r="B28" s="1" t="str">
        <f>regroupementsclub!B14</f>
        <v>JUDO CLUB DE BRIONNE</v>
      </c>
      <c r="C28" s="1"/>
      <c r="D28" s="12">
        <f>regroupementsclub!$H14</f>
        <v>21</v>
      </c>
      <c r="E28" s="12">
        <f>regroupementsclub!C14</f>
        <v>5</v>
      </c>
      <c r="F28" s="12">
        <f t="shared" si="0"/>
        <v>25</v>
      </c>
      <c r="G28" s="37">
        <f t="shared" si="5"/>
        <v>5</v>
      </c>
      <c r="H28" s="37">
        <f t="shared" si="6"/>
        <v>25</v>
      </c>
      <c r="I28" s="37">
        <f t="shared" si="7"/>
        <v>15</v>
      </c>
      <c r="J28" s="12">
        <f>regroupementsclub!D14</f>
        <v>1</v>
      </c>
      <c r="K28" s="12">
        <f t="shared" si="1"/>
        <v>3</v>
      </c>
      <c r="L28" s="37">
        <f t="shared" si="8"/>
        <v>1</v>
      </c>
      <c r="M28" s="37">
        <f t="shared" si="9"/>
        <v>3</v>
      </c>
      <c r="N28" s="37">
        <f t="shared" si="10"/>
        <v>14</v>
      </c>
      <c r="O28" s="12">
        <f>regroupementsclub!E14</f>
        <v>9</v>
      </c>
      <c r="P28" s="12">
        <f t="shared" si="2"/>
        <v>18</v>
      </c>
      <c r="Q28" s="37">
        <f t="shared" si="11"/>
        <v>9</v>
      </c>
      <c r="R28" s="37">
        <f t="shared" si="12"/>
        <v>18</v>
      </c>
      <c r="S28" s="37">
        <f t="shared" si="13"/>
        <v>5</v>
      </c>
      <c r="T28" s="12">
        <f>regroupementsclub!F14</f>
        <v>6</v>
      </c>
      <c r="U28" s="12">
        <f t="shared" si="3"/>
        <v>6</v>
      </c>
      <c r="V28" s="37">
        <f t="shared" si="14"/>
        <v>5</v>
      </c>
      <c r="W28" s="37">
        <f t="shared" si="15"/>
        <v>5</v>
      </c>
      <c r="X28" s="37">
        <f t="shared" si="16"/>
        <v>0</v>
      </c>
      <c r="Y28" s="12">
        <f>regroupementsclub!G14</f>
        <v>0</v>
      </c>
      <c r="Z28" s="12">
        <v>0</v>
      </c>
      <c r="AA28" s="37">
        <f t="shared" si="17"/>
        <v>0</v>
      </c>
      <c r="AB28" s="37">
        <f t="shared" si="18"/>
        <v>0</v>
      </c>
      <c r="AC28" s="37">
        <f t="shared" si="19"/>
        <v>0</v>
      </c>
      <c r="AD28" s="15">
        <f t="shared" si="4"/>
        <v>52</v>
      </c>
      <c r="AE28" s="40">
        <f t="shared" si="20"/>
        <v>51</v>
      </c>
      <c r="AF28" s="11">
        <v>11</v>
      </c>
      <c r="AI28" s="53" t="s">
        <v>164</v>
      </c>
      <c r="AJ28" s="54">
        <v>5</v>
      </c>
      <c r="AK28" s="54">
        <v>1</v>
      </c>
      <c r="AL28" s="54">
        <v>9</v>
      </c>
      <c r="AM28" s="54">
        <v>6</v>
      </c>
      <c r="AN28" s="54">
        <v>0</v>
      </c>
      <c r="AO28" s="55">
        <v>51</v>
      </c>
      <c r="AP28" s="55">
        <v>8</v>
      </c>
    </row>
    <row r="29" spans="2:42" ht="18" hidden="1" customHeight="1">
      <c r="B29" s="1" t="str">
        <f>regroupementsclub!B15</f>
        <v>JUDO CLUB DE LIEUREY</v>
      </c>
      <c r="C29" s="1"/>
      <c r="D29" s="12">
        <f>regroupementsclub!$H15</f>
        <v>37</v>
      </c>
      <c r="E29" s="12">
        <f>regroupementsclub!C15</f>
        <v>9</v>
      </c>
      <c r="F29" s="12">
        <f t="shared" si="0"/>
        <v>45</v>
      </c>
      <c r="G29" s="37">
        <f t="shared" si="5"/>
        <v>9</v>
      </c>
      <c r="H29" s="37">
        <f t="shared" si="6"/>
        <v>45</v>
      </c>
      <c r="I29" s="37">
        <f t="shared" si="7"/>
        <v>11</v>
      </c>
      <c r="J29" s="12">
        <f>regroupementsclub!D15</f>
        <v>6</v>
      </c>
      <c r="K29" s="12">
        <f t="shared" si="1"/>
        <v>18</v>
      </c>
      <c r="L29" s="37">
        <f t="shared" si="8"/>
        <v>6</v>
      </c>
      <c r="M29" s="37">
        <f t="shared" si="9"/>
        <v>18</v>
      </c>
      <c r="N29" s="37">
        <f t="shared" si="10"/>
        <v>5</v>
      </c>
      <c r="O29" s="12">
        <f>regroupementsclub!E15</f>
        <v>9</v>
      </c>
      <c r="P29" s="12">
        <f t="shared" si="2"/>
        <v>18</v>
      </c>
      <c r="Q29" s="37">
        <f t="shared" si="11"/>
        <v>5</v>
      </c>
      <c r="R29" s="37">
        <f t="shared" si="12"/>
        <v>10</v>
      </c>
      <c r="S29" s="37">
        <f t="shared" si="13"/>
        <v>0</v>
      </c>
      <c r="T29" s="12">
        <f>regroupementsclub!F15</f>
        <v>12</v>
      </c>
      <c r="U29" s="12">
        <f t="shared" si="3"/>
        <v>12</v>
      </c>
      <c r="V29" s="37">
        <f t="shared" si="14"/>
        <v>0</v>
      </c>
      <c r="W29" s="37">
        <f t="shared" si="15"/>
        <v>0</v>
      </c>
      <c r="X29" s="37">
        <f t="shared" si="16"/>
        <v>0</v>
      </c>
      <c r="Y29" s="12">
        <f>regroupementsclub!G15</f>
        <v>1</v>
      </c>
      <c r="Z29" s="12">
        <v>0</v>
      </c>
      <c r="AA29" s="37">
        <f t="shared" si="17"/>
        <v>0</v>
      </c>
      <c r="AB29" s="37">
        <f t="shared" si="18"/>
        <v>0</v>
      </c>
      <c r="AC29" s="37">
        <f t="shared" si="19"/>
        <v>0</v>
      </c>
      <c r="AD29" s="15">
        <f t="shared" si="4"/>
        <v>93</v>
      </c>
      <c r="AE29" s="40">
        <f t="shared" si="20"/>
        <v>73</v>
      </c>
      <c r="AF29" s="11">
        <v>12</v>
      </c>
      <c r="AI29" s="53" t="s">
        <v>150</v>
      </c>
      <c r="AJ29" s="54">
        <v>3</v>
      </c>
      <c r="AK29" s="54">
        <v>7</v>
      </c>
      <c r="AL29" s="54">
        <v>3</v>
      </c>
      <c r="AM29" s="54">
        <v>1</v>
      </c>
      <c r="AN29" s="54">
        <v>0</v>
      </c>
      <c r="AO29" s="55">
        <v>43</v>
      </c>
      <c r="AP29" s="55">
        <v>9</v>
      </c>
    </row>
    <row r="30" spans="2:42" ht="18" hidden="1" customHeight="1">
      <c r="B30" s="1" t="str">
        <f>regroupementsclub!B16</f>
        <v>LYRE</v>
      </c>
      <c r="C30" s="1"/>
      <c r="D30" s="12">
        <f>regroupementsclub!$H16</f>
        <v>10</v>
      </c>
      <c r="E30" s="12">
        <f>regroupementsclub!C16</f>
        <v>3</v>
      </c>
      <c r="F30" s="12">
        <f t="shared" si="0"/>
        <v>15</v>
      </c>
      <c r="G30" s="37">
        <f t="shared" si="5"/>
        <v>3</v>
      </c>
      <c r="H30" s="37">
        <f t="shared" si="6"/>
        <v>15</v>
      </c>
      <c r="I30" s="37">
        <f t="shared" si="7"/>
        <v>17</v>
      </c>
      <c r="J30" s="12">
        <f>regroupementsclub!D16</f>
        <v>3</v>
      </c>
      <c r="K30" s="12">
        <f t="shared" si="1"/>
        <v>9</v>
      </c>
      <c r="L30" s="37">
        <f t="shared" si="8"/>
        <v>3</v>
      </c>
      <c r="M30" s="37">
        <f t="shared" si="9"/>
        <v>9</v>
      </c>
      <c r="N30" s="37">
        <f t="shared" si="10"/>
        <v>14</v>
      </c>
      <c r="O30" s="12">
        <f>regroupementsclub!E16</f>
        <v>2</v>
      </c>
      <c r="P30" s="12">
        <f t="shared" si="2"/>
        <v>4</v>
      </c>
      <c r="Q30" s="37">
        <f t="shared" si="11"/>
        <v>2</v>
      </c>
      <c r="R30" s="37">
        <f t="shared" si="12"/>
        <v>4</v>
      </c>
      <c r="S30" s="37">
        <f t="shared" si="13"/>
        <v>12</v>
      </c>
      <c r="T30" s="12">
        <f>regroupementsclub!F16</f>
        <v>2</v>
      </c>
      <c r="U30" s="12">
        <f t="shared" si="3"/>
        <v>2</v>
      </c>
      <c r="V30" s="37">
        <f t="shared" si="14"/>
        <v>2</v>
      </c>
      <c r="W30" s="37">
        <f t="shared" si="15"/>
        <v>2</v>
      </c>
      <c r="X30" s="37">
        <f t="shared" si="16"/>
        <v>10</v>
      </c>
      <c r="Y30" s="12">
        <f>regroupementsclub!G16</f>
        <v>0</v>
      </c>
      <c r="Z30" s="12">
        <v>0</v>
      </c>
      <c r="AA30" s="37">
        <f t="shared" si="17"/>
        <v>0</v>
      </c>
      <c r="AB30" s="37">
        <f t="shared" si="18"/>
        <v>0</v>
      </c>
      <c r="AC30" s="37">
        <f t="shared" si="19"/>
        <v>10</v>
      </c>
      <c r="AD30" s="15">
        <f t="shared" si="4"/>
        <v>30</v>
      </c>
      <c r="AE30" s="40">
        <f t="shared" si="20"/>
        <v>30</v>
      </c>
      <c r="AF30" s="11">
        <v>13</v>
      </c>
      <c r="AI30" s="53" t="s">
        <v>142</v>
      </c>
      <c r="AJ30" s="54">
        <v>6</v>
      </c>
      <c r="AK30" s="54">
        <v>3</v>
      </c>
      <c r="AL30" s="54">
        <v>0</v>
      </c>
      <c r="AM30" s="54">
        <v>2</v>
      </c>
      <c r="AN30" s="54">
        <v>0</v>
      </c>
      <c r="AO30" s="55">
        <v>41</v>
      </c>
      <c r="AP30" s="55">
        <v>10</v>
      </c>
    </row>
    <row r="31" spans="2:42" ht="18" hidden="1" customHeight="1">
      <c r="B31" s="1" t="str">
        <f>regroupementsclub!B17</f>
        <v>MAROLLES</v>
      </c>
      <c r="C31" s="1"/>
      <c r="D31" s="12">
        <f>regroupementsclub!$H17</f>
        <v>4</v>
      </c>
      <c r="E31" s="12">
        <f>regroupementsclub!C17</f>
        <v>1</v>
      </c>
      <c r="F31" s="12">
        <f t="shared" si="0"/>
        <v>5</v>
      </c>
      <c r="G31" s="37">
        <f t="shared" si="5"/>
        <v>1</v>
      </c>
      <c r="H31" s="37">
        <f t="shared" si="6"/>
        <v>5</v>
      </c>
      <c r="I31" s="37">
        <f t="shared" si="7"/>
        <v>19</v>
      </c>
      <c r="J31" s="12">
        <f>regroupementsclub!D17</f>
        <v>1</v>
      </c>
      <c r="K31" s="12">
        <f t="shared" si="1"/>
        <v>3</v>
      </c>
      <c r="L31" s="37">
        <f t="shared" si="8"/>
        <v>1</v>
      </c>
      <c r="M31" s="37">
        <f t="shared" si="9"/>
        <v>3</v>
      </c>
      <c r="N31" s="37">
        <f t="shared" si="10"/>
        <v>18</v>
      </c>
      <c r="O31" s="12">
        <f>regroupementsclub!E17</f>
        <v>1</v>
      </c>
      <c r="P31" s="12">
        <f t="shared" si="2"/>
        <v>2</v>
      </c>
      <c r="Q31" s="37">
        <f t="shared" si="11"/>
        <v>1</v>
      </c>
      <c r="R31" s="37">
        <f t="shared" si="12"/>
        <v>2</v>
      </c>
      <c r="S31" s="37">
        <f t="shared" si="13"/>
        <v>17</v>
      </c>
      <c r="T31" s="12">
        <f>regroupementsclub!F17</f>
        <v>1</v>
      </c>
      <c r="U31" s="12">
        <f t="shared" si="3"/>
        <v>1</v>
      </c>
      <c r="V31" s="37">
        <f t="shared" si="14"/>
        <v>1</v>
      </c>
      <c r="W31" s="37">
        <f t="shared" si="15"/>
        <v>1</v>
      </c>
      <c r="X31" s="37">
        <f t="shared" si="16"/>
        <v>16</v>
      </c>
      <c r="Y31" s="12">
        <f>regroupementsclub!G17</f>
        <v>0</v>
      </c>
      <c r="Z31" s="12">
        <v>0</v>
      </c>
      <c r="AA31" s="37">
        <f t="shared" si="17"/>
        <v>0</v>
      </c>
      <c r="AB31" s="37">
        <f t="shared" si="18"/>
        <v>0</v>
      </c>
      <c r="AC31" s="37">
        <f t="shared" si="19"/>
        <v>16</v>
      </c>
      <c r="AD31" s="15">
        <f t="shared" si="4"/>
        <v>11</v>
      </c>
      <c r="AE31" s="40">
        <f t="shared" si="20"/>
        <v>11</v>
      </c>
      <c r="AF31" s="11">
        <v>14</v>
      </c>
      <c r="AI31" s="53" t="s">
        <v>163</v>
      </c>
      <c r="AJ31" s="54">
        <v>3</v>
      </c>
      <c r="AK31" s="54">
        <v>3</v>
      </c>
      <c r="AL31" s="54">
        <v>5</v>
      </c>
      <c r="AM31" s="54">
        <v>5</v>
      </c>
      <c r="AN31" s="54">
        <v>0</v>
      </c>
      <c r="AO31" s="55">
        <v>39</v>
      </c>
      <c r="AP31" s="55">
        <v>11</v>
      </c>
    </row>
    <row r="32" spans="2:42" ht="18" hidden="1" customHeight="1">
      <c r="B32" s="1" t="str">
        <f>regroupementsclub!B18</f>
        <v>SPORTING CL.BERNAY</v>
      </c>
      <c r="C32" s="1"/>
      <c r="D32" s="12">
        <f>regroupementsclub!$H18</f>
        <v>23</v>
      </c>
      <c r="E32" s="12">
        <f>regroupementsclub!C18</f>
        <v>6</v>
      </c>
      <c r="F32" s="12">
        <f t="shared" si="0"/>
        <v>30</v>
      </c>
      <c r="G32" s="37">
        <f t="shared" si="5"/>
        <v>6</v>
      </c>
      <c r="H32" s="37">
        <f t="shared" si="6"/>
        <v>30</v>
      </c>
      <c r="I32" s="37">
        <f t="shared" si="7"/>
        <v>14</v>
      </c>
      <c r="J32" s="12">
        <f>regroupementsclub!D18</f>
        <v>9</v>
      </c>
      <c r="K32" s="12">
        <f t="shared" si="1"/>
        <v>27</v>
      </c>
      <c r="L32" s="37">
        <f t="shared" si="8"/>
        <v>9</v>
      </c>
      <c r="M32" s="37">
        <f t="shared" si="9"/>
        <v>27</v>
      </c>
      <c r="N32" s="37">
        <f t="shared" si="10"/>
        <v>5</v>
      </c>
      <c r="O32" s="12">
        <f>regroupementsclub!E18</f>
        <v>6</v>
      </c>
      <c r="P32" s="12">
        <f t="shared" si="2"/>
        <v>12</v>
      </c>
      <c r="Q32" s="37">
        <f t="shared" si="11"/>
        <v>5</v>
      </c>
      <c r="R32" s="37">
        <f t="shared" si="12"/>
        <v>10</v>
      </c>
      <c r="S32" s="37">
        <f t="shared" si="13"/>
        <v>0</v>
      </c>
      <c r="T32" s="12">
        <f>regroupementsclub!F18</f>
        <v>1</v>
      </c>
      <c r="U32" s="12">
        <f t="shared" si="3"/>
        <v>1</v>
      </c>
      <c r="V32" s="37">
        <f t="shared" si="14"/>
        <v>0</v>
      </c>
      <c r="W32" s="37">
        <f t="shared" si="15"/>
        <v>0</v>
      </c>
      <c r="X32" s="37">
        <f t="shared" si="16"/>
        <v>0</v>
      </c>
      <c r="Y32" s="12">
        <f>regroupementsclub!G18</f>
        <v>1</v>
      </c>
      <c r="Z32" s="12">
        <v>0</v>
      </c>
      <c r="AA32" s="37">
        <f t="shared" si="17"/>
        <v>0</v>
      </c>
      <c r="AB32" s="37">
        <f t="shared" si="18"/>
        <v>0</v>
      </c>
      <c r="AC32" s="37">
        <f t="shared" si="19"/>
        <v>0</v>
      </c>
      <c r="AD32" s="15">
        <f t="shared" si="4"/>
        <v>70</v>
      </c>
      <c r="AE32" s="40">
        <f t="shared" si="20"/>
        <v>67</v>
      </c>
      <c r="AF32" s="11">
        <v>15</v>
      </c>
      <c r="AI32" s="53" t="s">
        <v>148</v>
      </c>
      <c r="AJ32" s="54">
        <v>4</v>
      </c>
      <c r="AK32" s="54">
        <v>0</v>
      </c>
      <c r="AL32" s="54">
        <v>3</v>
      </c>
      <c r="AM32" s="54">
        <v>3</v>
      </c>
      <c r="AN32" s="54">
        <v>2</v>
      </c>
      <c r="AO32" s="55">
        <v>31</v>
      </c>
      <c r="AP32" s="55">
        <v>12</v>
      </c>
    </row>
    <row r="33" spans="2:42" ht="18" hidden="1" customHeight="1">
      <c r="B33" s="1" t="str">
        <f>regroupementsclub!B19</f>
        <v>ST SEBASTIEN SPORTS</v>
      </c>
      <c r="C33" s="1"/>
      <c r="D33" s="12">
        <f>regroupementsclub!$H19</f>
        <v>9</v>
      </c>
      <c r="E33" s="12">
        <f>regroupementsclub!C19</f>
        <v>3</v>
      </c>
      <c r="F33" s="12">
        <f t="shared" si="0"/>
        <v>15</v>
      </c>
      <c r="G33" s="37">
        <f t="shared" si="5"/>
        <v>3</v>
      </c>
      <c r="H33" s="37">
        <f t="shared" si="6"/>
        <v>15</v>
      </c>
      <c r="I33" s="37">
        <f t="shared" si="7"/>
        <v>17</v>
      </c>
      <c r="J33" s="12">
        <f>regroupementsclub!D19</f>
        <v>2</v>
      </c>
      <c r="K33" s="12">
        <f t="shared" si="1"/>
        <v>6</v>
      </c>
      <c r="L33" s="37">
        <f t="shared" si="8"/>
        <v>2</v>
      </c>
      <c r="M33" s="37">
        <f t="shared" si="9"/>
        <v>6</v>
      </c>
      <c r="N33" s="37">
        <f t="shared" si="10"/>
        <v>15</v>
      </c>
      <c r="O33" s="12">
        <f>regroupementsclub!E19</f>
        <v>2</v>
      </c>
      <c r="P33" s="12">
        <f t="shared" si="2"/>
        <v>4</v>
      </c>
      <c r="Q33" s="37">
        <f t="shared" si="11"/>
        <v>2</v>
      </c>
      <c r="R33" s="37">
        <f t="shared" si="12"/>
        <v>4</v>
      </c>
      <c r="S33" s="37">
        <f t="shared" si="13"/>
        <v>13</v>
      </c>
      <c r="T33" s="12">
        <f>regroupementsclub!F19</f>
        <v>2</v>
      </c>
      <c r="U33" s="12">
        <f t="shared" si="3"/>
        <v>2</v>
      </c>
      <c r="V33" s="37">
        <f t="shared" si="14"/>
        <v>2</v>
      </c>
      <c r="W33" s="37">
        <f t="shared" si="15"/>
        <v>2</v>
      </c>
      <c r="X33" s="37">
        <f t="shared" si="16"/>
        <v>11</v>
      </c>
      <c r="Y33" s="12">
        <f>regroupementsclub!G19</f>
        <v>0</v>
      </c>
      <c r="Z33" s="12">
        <v>0</v>
      </c>
      <c r="AA33" s="37">
        <f t="shared" si="17"/>
        <v>0</v>
      </c>
      <c r="AB33" s="37">
        <f t="shared" si="18"/>
        <v>0</v>
      </c>
      <c r="AC33" s="37">
        <f t="shared" si="19"/>
        <v>11</v>
      </c>
      <c r="AD33" s="15">
        <f t="shared" si="4"/>
        <v>27</v>
      </c>
      <c r="AE33" s="40">
        <f t="shared" si="20"/>
        <v>27</v>
      </c>
      <c r="AF33" s="11">
        <v>16</v>
      </c>
      <c r="AI33" s="53" t="s">
        <v>22</v>
      </c>
      <c r="AJ33" s="54">
        <v>3</v>
      </c>
      <c r="AK33" s="54">
        <v>3</v>
      </c>
      <c r="AL33" s="54">
        <v>2</v>
      </c>
      <c r="AM33" s="54">
        <v>2</v>
      </c>
      <c r="AN33" s="54">
        <v>0</v>
      </c>
      <c r="AO33" s="55">
        <v>30</v>
      </c>
      <c r="AP33" s="55">
        <v>13</v>
      </c>
    </row>
    <row r="34" spans="2:42" ht="18" hidden="1" customHeight="1">
      <c r="B34" s="1" t="str">
        <f>regroupementsclub!B20</f>
        <v>U.S.DE RUGLES</v>
      </c>
      <c r="C34" s="1"/>
      <c r="D34" s="12">
        <f>regroupementsclub!$H20</f>
        <v>12</v>
      </c>
      <c r="E34" s="12">
        <f>regroupementsclub!C20</f>
        <v>4</v>
      </c>
      <c r="F34" s="12">
        <f t="shared" si="0"/>
        <v>20</v>
      </c>
      <c r="G34" s="37">
        <f t="shared" si="5"/>
        <v>4</v>
      </c>
      <c r="H34" s="37">
        <f t="shared" si="6"/>
        <v>20</v>
      </c>
      <c r="I34" s="37">
        <f t="shared" si="7"/>
        <v>16</v>
      </c>
      <c r="J34" s="12">
        <f>regroupementsclub!D20</f>
        <v>0</v>
      </c>
      <c r="K34" s="12">
        <f t="shared" si="1"/>
        <v>0</v>
      </c>
      <c r="L34" s="37">
        <f t="shared" si="8"/>
        <v>0</v>
      </c>
      <c r="M34" s="37">
        <f t="shared" si="9"/>
        <v>0</v>
      </c>
      <c r="N34" s="37">
        <f t="shared" si="10"/>
        <v>16</v>
      </c>
      <c r="O34" s="12">
        <f>regroupementsclub!E20</f>
        <v>3</v>
      </c>
      <c r="P34" s="12">
        <f t="shared" si="2"/>
        <v>6</v>
      </c>
      <c r="Q34" s="37">
        <f t="shared" si="11"/>
        <v>3</v>
      </c>
      <c r="R34" s="37">
        <f t="shared" si="12"/>
        <v>6</v>
      </c>
      <c r="S34" s="37">
        <f t="shared" si="13"/>
        <v>13</v>
      </c>
      <c r="T34" s="12">
        <f>regroupementsclub!F20</f>
        <v>3</v>
      </c>
      <c r="U34" s="12">
        <f t="shared" si="3"/>
        <v>3</v>
      </c>
      <c r="V34" s="37">
        <f t="shared" si="14"/>
        <v>3</v>
      </c>
      <c r="W34" s="37">
        <f t="shared" si="15"/>
        <v>3</v>
      </c>
      <c r="X34" s="37">
        <f t="shared" si="16"/>
        <v>10</v>
      </c>
      <c r="Y34" s="12">
        <f>regroupementsclub!G20</f>
        <v>2</v>
      </c>
      <c r="Z34" s="12">
        <v>0</v>
      </c>
      <c r="AA34" s="37">
        <f t="shared" si="17"/>
        <v>2</v>
      </c>
      <c r="AB34" s="37">
        <f t="shared" si="18"/>
        <v>2</v>
      </c>
      <c r="AC34" s="37">
        <f t="shared" si="19"/>
        <v>8</v>
      </c>
      <c r="AD34" s="15">
        <f t="shared" si="4"/>
        <v>29</v>
      </c>
      <c r="AE34" s="40">
        <f t="shared" si="20"/>
        <v>31</v>
      </c>
      <c r="AF34" s="11">
        <v>17</v>
      </c>
      <c r="AI34" s="53" t="s">
        <v>165</v>
      </c>
      <c r="AJ34" s="54">
        <v>3</v>
      </c>
      <c r="AK34" s="54">
        <v>2</v>
      </c>
      <c r="AL34" s="54">
        <v>2</v>
      </c>
      <c r="AM34" s="54">
        <v>2</v>
      </c>
      <c r="AN34" s="54">
        <v>0</v>
      </c>
      <c r="AO34" s="55">
        <v>27</v>
      </c>
      <c r="AP34" s="55">
        <v>14</v>
      </c>
    </row>
    <row r="35" spans="2:42" ht="21.75" hidden="1" customHeight="1">
      <c r="B35" s="1" t="str">
        <f>regroupementsclub!B21</f>
        <v>US DE GRAVIGNY SECT. JUDO</v>
      </c>
      <c r="C35" s="1"/>
      <c r="D35" s="12">
        <f>regroupementsclub!$H21</f>
        <v>11</v>
      </c>
      <c r="E35" s="12">
        <f>regroupementsclub!C21</f>
        <v>1</v>
      </c>
      <c r="F35" s="12">
        <f t="shared" si="0"/>
        <v>5</v>
      </c>
      <c r="G35" s="37">
        <f t="shared" si="5"/>
        <v>1</v>
      </c>
      <c r="H35" s="37">
        <f t="shared" si="6"/>
        <v>5</v>
      </c>
      <c r="I35" s="37">
        <f t="shared" si="7"/>
        <v>19</v>
      </c>
      <c r="J35" s="12">
        <f>regroupementsclub!D21</f>
        <v>2</v>
      </c>
      <c r="K35" s="12">
        <f t="shared" si="1"/>
        <v>6</v>
      </c>
      <c r="L35" s="37">
        <f t="shared" si="8"/>
        <v>2</v>
      </c>
      <c r="M35" s="37">
        <f t="shared" si="9"/>
        <v>6</v>
      </c>
      <c r="N35" s="37">
        <f t="shared" si="10"/>
        <v>17</v>
      </c>
      <c r="O35" s="12">
        <f>regroupementsclub!E21</f>
        <v>7</v>
      </c>
      <c r="P35" s="12">
        <f t="shared" si="2"/>
        <v>14</v>
      </c>
      <c r="Q35" s="37">
        <f t="shared" si="11"/>
        <v>7</v>
      </c>
      <c r="R35" s="37">
        <f t="shared" si="12"/>
        <v>14</v>
      </c>
      <c r="S35" s="37">
        <f t="shared" si="13"/>
        <v>10</v>
      </c>
      <c r="T35" s="12">
        <f>regroupementsclub!F21</f>
        <v>1</v>
      </c>
      <c r="U35" s="12">
        <f t="shared" si="3"/>
        <v>1</v>
      </c>
      <c r="V35" s="37">
        <f t="shared" si="14"/>
        <v>1</v>
      </c>
      <c r="W35" s="37">
        <f t="shared" si="15"/>
        <v>1</v>
      </c>
      <c r="X35" s="37">
        <f t="shared" si="16"/>
        <v>9</v>
      </c>
      <c r="Y35" s="12">
        <f>regroupementsclub!G21</f>
        <v>0</v>
      </c>
      <c r="Z35" s="12">
        <v>0</v>
      </c>
      <c r="AA35" s="37">
        <f t="shared" si="17"/>
        <v>0</v>
      </c>
      <c r="AB35" s="37">
        <f t="shared" si="18"/>
        <v>0</v>
      </c>
      <c r="AC35" s="37">
        <f t="shared" si="19"/>
        <v>9</v>
      </c>
      <c r="AD35" s="15">
        <f t="shared" si="4"/>
        <v>26</v>
      </c>
      <c r="AE35" s="40">
        <f t="shared" si="20"/>
        <v>26</v>
      </c>
      <c r="AF35" s="11">
        <v>18</v>
      </c>
      <c r="AI35" s="53" t="s">
        <v>184</v>
      </c>
      <c r="AJ35" s="54">
        <v>1</v>
      </c>
      <c r="AK35" s="54">
        <v>2</v>
      </c>
      <c r="AL35" s="54">
        <v>7</v>
      </c>
      <c r="AM35" s="54">
        <v>1</v>
      </c>
      <c r="AN35" s="54">
        <v>0</v>
      </c>
      <c r="AO35" s="55">
        <v>26</v>
      </c>
      <c r="AP35" s="55">
        <v>15</v>
      </c>
    </row>
    <row r="36" spans="2:42" ht="21.75" hidden="1" customHeight="1">
      <c r="B36" s="1" t="str">
        <f>regroupementsclub!B22</f>
        <v>Total général</v>
      </c>
      <c r="C36" s="1"/>
      <c r="D36" s="12">
        <f>regroupementsclub!$H22</f>
        <v>379</v>
      </c>
      <c r="E36" s="12">
        <f>regroupementsclub!C22</f>
        <v>100</v>
      </c>
      <c r="F36" s="18">
        <f t="shared" si="0"/>
        <v>500</v>
      </c>
      <c r="G36" s="37">
        <f t="shared" si="5"/>
        <v>20</v>
      </c>
      <c r="H36" s="37">
        <f t="shared" si="6"/>
        <v>100</v>
      </c>
      <c r="I36" s="37">
        <f t="shared" si="7"/>
        <v>0</v>
      </c>
      <c r="J36" s="12">
        <f>regroupementsclub!D22</f>
        <v>97</v>
      </c>
      <c r="K36" s="18">
        <f t="shared" si="1"/>
        <v>291</v>
      </c>
      <c r="L36" s="37">
        <f t="shared" si="8"/>
        <v>0</v>
      </c>
      <c r="M36" s="37">
        <f t="shared" si="9"/>
        <v>0</v>
      </c>
      <c r="N36" s="37">
        <f t="shared" si="10"/>
        <v>0</v>
      </c>
      <c r="O36" s="12">
        <f>regroupementsclub!E22</f>
        <v>100</v>
      </c>
      <c r="P36" s="18">
        <f t="shared" si="2"/>
        <v>200</v>
      </c>
      <c r="Q36" s="37">
        <f t="shared" si="11"/>
        <v>0</v>
      </c>
      <c r="R36" s="37">
        <f t="shared" si="12"/>
        <v>0</v>
      </c>
      <c r="S36" s="37">
        <f t="shared" si="13"/>
        <v>0</v>
      </c>
      <c r="T36" s="12">
        <f>regroupementsclub!F22</f>
        <v>78</v>
      </c>
      <c r="U36" s="18">
        <f t="shared" si="3"/>
        <v>78</v>
      </c>
      <c r="V36" s="37">
        <f t="shared" si="14"/>
        <v>0</v>
      </c>
      <c r="W36" s="37">
        <f t="shared" si="15"/>
        <v>0</v>
      </c>
      <c r="X36" s="37">
        <f t="shared" si="16"/>
        <v>0</v>
      </c>
      <c r="Y36" s="12">
        <f>regroupementsclub!G22</f>
        <v>4</v>
      </c>
      <c r="Z36" s="18">
        <v>0</v>
      </c>
      <c r="AA36" s="37">
        <f t="shared" si="17"/>
        <v>0</v>
      </c>
      <c r="AB36" s="37">
        <f t="shared" si="18"/>
        <v>0</v>
      </c>
      <c r="AC36" s="37">
        <f t="shared" si="19"/>
        <v>0</v>
      </c>
      <c r="AD36" s="15">
        <f t="shared" si="4"/>
        <v>1069</v>
      </c>
      <c r="AE36" s="40">
        <f t="shared" si="20"/>
        <v>100</v>
      </c>
      <c r="AF36" s="19">
        <v>19</v>
      </c>
      <c r="AI36" s="53" t="s">
        <v>156</v>
      </c>
      <c r="AJ36" s="54">
        <v>2</v>
      </c>
      <c r="AK36" s="54">
        <v>3</v>
      </c>
      <c r="AL36" s="54">
        <v>1</v>
      </c>
      <c r="AM36" s="54">
        <v>0</v>
      </c>
      <c r="AN36" s="54">
        <v>0</v>
      </c>
      <c r="AO36" s="55">
        <v>21</v>
      </c>
      <c r="AP36" s="55">
        <v>16</v>
      </c>
    </row>
    <row r="37" spans="2:42" ht="21.75" hidden="1" customHeight="1">
      <c r="B37" s="1">
        <f>regroupementsclub!B23</f>
        <v>0</v>
      </c>
      <c r="C37" s="1"/>
      <c r="D37" s="12">
        <f>regroupementsclub!$H23</f>
        <v>0</v>
      </c>
      <c r="E37" s="12">
        <f>regroupementsclub!C23</f>
        <v>0</v>
      </c>
      <c r="F37" s="12">
        <f t="shared" si="0"/>
        <v>0</v>
      </c>
      <c r="G37" s="37">
        <f t="shared" si="5"/>
        <v>0</v>
      </c>
      <c r="H37" s="37">
        <f t="shared" si="6"/>
        <v>0</v>
      </c>
      <c r="I37" s="37">
        <f t="shared" si="7"/>
        <v>20</v>
      </c>
      <c r="J37" s="12">
        <f>regroupementsclub!D23</f>
        <v>0</v>
      </c>
      <c r="K37" s="12">
        <f t="shared" si="1"/>
        <v>0</v>
      </c>
      <c r="L37" s="37">
        <f t="shared" si="8"/>
        <v>0</v>
      </c>
      <c r="M37" s="37">
        <f t="shared" si="9"/>
        <v>0</v>
      </c>
      <c r="N37" s="37">
        <f t="shared" si="10"/>
        <v>20</v>
      </c>
      <c r="O37" s="12">
        <f>regroupementsclub!E23</f>
        <v>0</v>
      </c>
      <c r="P37" s="12">
        <f t="shared" si="2"/>
        <v>0</v>
      </c>
      <c r="Q37" s="37">
        <f t="shared" si="11"/>
        <v>0</v>
      </c>
      <c r="R37" s="37">
        <f t="shared" si="12"/>
        <v>0</v>
      </c>
      <c r="S37" s="37">
        <f t="shared" si="13"/>
        <v>20</v>
      </c>
      <c r="T37" s="12">
        <f>regroupementsclub!F23</f>
        <v>0</v>
      </c>
      <c r="U37" s="12">
        <f t="shared" si="3"/>
        <v>0</v>
      </c>
      <c r="V37" s="37">
        <f t="shared" si="14"/>
        <v>0</v>
      </c>
      <c r="W37" s="37">
        <f t="shared" si="15"/>
        <v>0</v>
      </c>
      <c r="X37" s="37">
        <f t="shared" si="16"/>
        <v>20</v>
      </c>
      <c r="Y37" s="12">
        <f>regroupementsclub!G23</f>
        <v>0</v>
      </c>
      <c r="Z37" s="12">
        <v>0</v>
      </c>
      <c r="AA37" s="37">
        <f t="shared" si="17"/>
        <v>0</v>
      </c>
      <c r="AB37" s="37">
        <f t="shared" si="18"/>
        <v>0</v>
      </c>
      <c r="AC37" s="37">
        <f t="shared" si="19"/>
        <v>20</v>
      </c>
      <c r="AD37" s="15">
        <f t="shared" si="4"/>
        <v>0</v>
      </c>
      <c r="AE37" s="40">
        <f t="shared" si="20"/>
        <v>0</v>
      </c>
      <c r="AF37" s="11">
        <v>20</v>
      </c>
      <c r="AI37" s="53" t="s">
        <v>159</v>
      </c>
      <c r="AJ37" s="54">
        <v>2</v>
      </c>
      <c r="AK37" s="54">
        <v>1</v>
      </c>
      <c r="AL37" s="54">
        <v>3</v>
      </c>
      <c r="AM37" s="54">
        <v>1</v>
      </c>
      <c r="AN37" s="54">
        <v>0</v>
      </c>
      <c r="AO37" s="55">
        <v>20</v>
      </c>
      <c r="AP37" s="55">
        <v>17</v>
      </c>
    </row>
    <row r="38" spans="2:42" ht="20.100000000000001" hidden="1" customHeight="1" thickBot="1">
      <c r="B38" s="1">
        <f>regroupementsclub!B24</f>
        <v>0</v>
      </c>
      <c r="C38" s="1"/>
      <c r="D38" s="12">
        <f>regroupementsclub!$H24</f>
        <v>0</v>
      </c>
      <c r="E38" s="12">
        <f>regroupementsclub!C24</f>
        <v>0</v>
      </c>
      <c r="F38" s="12">
        <f t="shared" si="0"/>
        <v>0</v>
      </c>
      <c r="G38" s="37">
        <f>IF(E38&gt;=$C$15,$C$15,E38)</f>
        <v>0</v>
      </c>
      <c r="H38" s="12"/>
      <c r="I38" s="12"/>
      <c r="J38" s="12">
        <f>regroupementsclub!D24</f>
        <v>0</v>
      </c>
      <c r="K38" s="12">
        <f t="shared" si="1"/>
        <v>0</v>
      </c>
      <c r="L38" s="12"/>
      <c r="M38" s="12"/>
      <c r="N38" s="12"/>
      <c r="O38" s="12">
        <f>regroupementsclub!E24</f>
        <v>0</v>
      </c>
      <c r="P38" s="12">
        <f t="shared" si="2"/>
        <v>0</v>
      </c>
      <c r="Q38" s="12"/>
      <c r="R38" s="12"/>
      <c r="S38" s="12"/>
      <c r="T38" s="12">
        <f>regroupementsclub!F24</f>
        <v>0</v>
      </c>
      <c r="U38" s="12">
        <f t="shared" si="3"/>
        <v>0</v>
      </c>
      <c r="V38" s="12"/>
      <c r="W38" s="12"/>
      <c r="X38" s="12"/>
      <c r="Y38" s="12">
        <f>regroupementsclub!G24</f>
        <v>0</v>
      </c>
      <c r="Z38" s="12">
        <v>0</v>
      </c>
      <c r="AA38" s="12"/>
      <c r="AB38" s="12"/>
      <c r="AC38" s="12"/>
      <c r="AD38" s="15">
        <f>+F38+K38+P38+U38</f>
        <v>0</v>
      </c>
      <c r="AE38" s="41"/>
      <c r="AF38" s="11">
        <v>15</v>
      </c>
      <c r="AI38" s="63" t="s">
        <v>24</v>
      </c>
      <c r="AJ38" s="64">
        <v>1</v>
      </c>
      <c r="AK38" s="64">
        <v>1</v>
      </c>
      <c r="AL38" s="64">
        <v>1</v>
      </c>
      <c r="AM38" s="64">
        <v>1</v>
      </c>
      <c r="AN38" s="64">
        <v>0</v>
      </c>
      <c r="AO38" s="65">
        <v>11</v>
      </c>
      <c r="AP38" s="55">
        <v>18</v>
      </c>
    </row>
    <row r="39" spans="2:42" ht="23.25" hidden="1" customHeight="1">
      <c r="B39" s="1">
        <f>regroupementsclub!B25</f>
        <v>0</v>
      </c>
      <c r="C39" s="1"/>
      <c r="D39" s="12">
        <f>regroupementsclub!$H25</f>
        <v>0</v>
      </c>
      <c r="E39" s="12">
        <f>regroupementsclub!C25</f>
        <v>0</v>
      </c>
      <c r="F39" s="12">
        <f t="shared" si="0"/>
        <v>0</v>
      </c>
      <c r="G39" s="37">
        <f t="shared" si="5"/>
        <v>0</v>
      </c>
      <c r="H39" s="37">
        <f t="shared" si="6"/>
        <v>0</v>
      </c>
      <c r="I39" s="37">
        <f t="shared" si="7"/>
        <v>20</v>
      </c>
      <c r="J39" s="12">
        <f>regroupementsclub!D25</f>
        <v>0</v>
      </c>
      <c r="K39" s="12">
        <f t="shared" si="1"/>
        <v>0</v>
      </c>
      <c r="L39" s="37">
        <f>IF(J39&gt;=I39,I39,J39)</f>
        <v>0</v>
      </c>
      <c r="M39" s="37">
        <f t="shared" si="9"/>
        <v>0</v>
      </c>
      <c r="N39" s="37">
        <f t="shared" ref="N39" si="21">I39-L39</f>
        <v>20</v>
      </c>
      <c r="O39" s="12">
        <f>regroupementsclub!E25</f>
        <v>0</v>
      </c>
      <c r="P39" s="12">
        <f t="shared" si="2"/>
        <v>0</v>
      </c>
      <c r="Q39" s="37">
        <f t="shared" si="11"/>
        <v>0</v>
      </c>
      <c r="R39" s="37">
        <f t="shared" si="12"/>
        <v>0</v>
      </c>
      <c r="S39" s="37">
        <f t="shared" si="13"/>
        <v>20</v>
      </c>
      <c r="T39" s="12">
        <f>regroupementsclub!F25</f>
        <v>0</v>
      </c>
      <c r="U39" s="12">
        <f t="shared" si="3"/>
        <v>0</v>
      </c>
      <c r="V39" s="37">
        <f t="shared" si="14"/>
        <v>0</v>
      </c>
      <c r="W39" s="37">
        <f t="shared" si="15"/>
        <v>0</v>
      </c>
      <c r="X39" s="37">
        <f t="shared" si="16"/>
        <v>20</v>
      </c>
      <c r="Y39" s="12">
        <f>regroupementsclub!G25</f>
        <v>0</v>
      </c>
      <c r="Z39" s="12">
        <v>0</v>
      </c>
      <c r="AA39" s="37">
        <f t="shared" si="17"/>
        <v>0</v>
      </c>
      <c r="AB39" s="37">
        <f t="shared" si="18"/>
        <v>0</v>
      </c>
      <c r="AC39" s="37">
        <f t="shared" si="19"/>
        <v>20</v>
      </c>
      <c r="AD39" s="15">
        <f>+F39+K39+P39+U39+Z39</f>
        <v>0</v>
      </c>
      <c r="AE39" s="40">
        <f>AD39</f>
        <v>0</v>
      </c>
      <c r="AF39" s="11">
        <v>21</v>
      </c>
      <c r="AI39" s="53"/>
      <c r="AJ39" s="16"/>
      <c r="AK39" s="16"/>
      <c r="AL39" s="16"/>
      <c r="AM39" s="16"/>
      <c r="AN39" s="16"/>
      <c r="AO39" s="16"/>
      <c r="AP39" s="55"/>
    </row>
    <row r="40" spans="2:42" ht="20.100000000000001" hidden="1" customHeight="1">
      <c r="B40" s="1">
        <f>regroupementsclub!B26</f>
        <v>0</v>
      </c>
      <c r="C40" s="1"/>
      <c r="D40" s="12">
        <f>regroupementsclub!$H26</f>
        <v>0</v>
      </c>
      <c r="E40" s="1"/>
      <c r="F40" s="1"/>
      <c r="G40" s="37">
        <f t="shared" si="5"/>
        <v>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I40" s="53"/>
      <c r="AJ40" s="16"/>
      <c r="AK40" s="16"/>
      <c r="AL40" s="16"/>
      <c r="AM40" s="16"/>
      <c r="AN40" s="16"/>
      <c r="AO40" s="16"/>
      <c r="AP40" s="56"/>
    </row>
    <row r="41" spans="2:42" ht="21.75" hidden="1" customHeight="1">
      <c r="AF41" s="13"/>
      <c r="AI41" s="53"/>
      <c r="AJ41" s="16"/>
      <c r="AK41" s="16"/>
      <c r="AL41" s="16"/>
      <c r="AM41" s="16"/>
      <c r="AN41" s="16"/>
      <c r="AO41" s="16"/>
      <c r="AP41" s="56"/>
    </row>
    <row r="42" spans="2:42" ht="18" hidden="1" customHeight="1" thickBot="1">
      <c r="AI42" s="57"/>
      <c r="AJ42" s="58"/>
      <c r="AK42" s="58"/>
      <c r="AL42" s="58"/>
      <c r="AM42" s="58"/>
      <c r="AN42" s="58"/>
      <c r="AO42" s="58"/>
      <c r="AP42" s="59"/>
    </row>
    <row r="43" spans="2:42" ht="18" hidden="1" customHeight="1"/>
    <row r="44" spans="2:42" ht="18" hidden="1" customHeight="1"/>
    <row r="45" spans="2:42" ht="18" hidden="1" customHeight="1"/>
    <row r="55" spans="35:42" ht="18" customHeight="1">
      <c r="AI55" s="72" t="s">
        <v>270</v>
      </c>
      <c r="AJ55" s="72"/>
      <c r="AK55" s="72"/>
      <c r="AL55" s="72"/>
      <c r="AM55" s="72"/>
      <c r="AN55" s="72"/>
      <c r="AO55" s="72"/>
      <c r="AP55" s="72"/>
    </row>
    <row r="57" spans="35:42" ht="18" customHeight="1">
      <c r="AI57" t="s">
        <v>422</v>
      </c>
      <c r="AJ57" t="s">
        <v>264</v>
      </c>
      <c r="AK57" t="s">
        <v>265</v>
      </c>
      <c r="AL57" t="s">
        <v>268</v>
      </c>
      <c r="AM57" t="s">
        <v>266</v>
      </c>
      <c r="AN57" t="s">
        <v>267</v>
      </c>
      <c r="AO57" t="s">
        <v>269</v>
      </c>
      <c r="AP57" t="s">
        <v>2</v>
      </c>
    </row>
    <row r="58" spans="35:42" ht="18" customHeight="1">
      <c r="AI58" t="s">
        <v>140</v>
      </c>
      <c r="AJ58">
        <v>17</v>
      </c>
      <c r="AK58">
        <v>8</v>
      </c>
      <c r="AL58">
        <v>7</v>
      </c>
      <c r="AM58">
        <v>4</v>
      </c>
      <c r="AN58">
        <v>0</v>
      </c>
      <c r="AO58">
        <v>94</v>
      </c>
      <c r="AP58">
        <v>1</v>
      </c>
    </row>
    <row r="59" spans="35:42" ht="18" customHeight="1">
      <c r="AI59" t="s">
        <v>141</v>
      </c>
      <c r="AJ59">
        <v>15</v>
      </c>
      <c r="AK59">
        <v>28</v>
      </c>
      <c r="AL59">
        <v>24</v>
      </c>
      <c r="AM59">
        <v>14</v>
      </c>
      <c r="AN59">
        <v>0</v>
      </c>
      <c r="AO59">
        <v>90</v>
      </c>
      <c r="AP59">
        <v>2</v>
      </c>
    </row>
    <row r="60" spans="35:42" ht="18" customHeight="1">
      <c r="AI60" t="s">
        <v>143</v>
      </c>
      <c r="AJ60">
        <v>12</v>
      </c>
      <c r="AK60">
        <v>2</v>
      </c>
      <c r="AL60">
        <v>2</v>
      </c>
      <c r="AM60">
        <v>3</v>
      </c>
      <c r="AN60">
        <v>0</v>
      </c>
      <c r="AO60">
        <v>73</v>
      </c>
      <c r="AP60">
        <v>3</v>
      </c>
    </row>
    <row r="61" spans="35:42" ht="18" customHeight="1">
      <c r="AI61" t="s">
        <v>144</v>
      </c>
      <c r="AJ61">
        <v>9</v>
      </c>
      <c r="AK61">
        <v>6</v>
      </c>
      <c r="AL61">
        <v>9</v>
      </c>
      <c r="AM61">
        <v>12</v>
      </c>
      <c r="AN61">
        <v>1</v>
      </c>
      <c r="AO61">
        <v>73</v>
      </c>
      <c r="AP61">
        <v>4</v>
      </c>
    </row>
    <row r="62" spans="35:42" ht="18" customHeight="1">
      <c r="AI62" t="s">
        <v>152</v>
      </c>
      <c r="AJ62">
        <v>6</v>
      </c>
      <c r="AK62">
        <v>10</v>
      </c>
      <c r="AL62">
        <v>8</v>
      </c>
      <c r="AM62">
        <v>9</v>
      </c>
      <c r="AN62">
        <v>0</v>
      </c>
      <c r="AO62">
        <v>68</v>
      </c>
      <c r="AP62">
        <v>5</v>
      </c>
    </row>
    <row r="63" spans="35:42" ht="18" customHeight="1">
      <c r="AI63" t="s">
        <v>189</v>
      </c>
      <c r="AJ63">
        <v>6</v>
      </c>
      <c r="AK63">
        <v>9</v>
      </c>
      <c r="AL63">
        <v>6</v>
      </c>
      <c r="AM63">
        <v>1</v>
      </c>
      <c r="AN63">
        <v>1</v>
      </c>
      <c r="AO63">
        <v>67</v>
      </c>
      <c r="AP63">
        <v>6</v>
      </c>
    </row>
    <row r="64" spans="35:42" ht="18" customHeight="1">
      <c r="AI64" t="s">
        <v>146</v>
      </c>
      <c r="AJ64">
        <v>2</v>
      </c>
      <c r="AK64">
        <v>8</v>
      </c>
      <c r="AL64">
        <v>8</v>
      </c>
      <c r="AM64">
        <v>11</v>
      </c>
      <c r="AN64">
        <v>0</v>
      </c>
      <c r="AO64">
        <v>52</v>
      </c>
      <c r="AP64">
        <v>7</v>
      </c>
    </row>
    <row r="65" spans="35:42" ht="18" customHeight="1">
      <c r="AI65" t="s">
        <v>164</v>
      </c>
      <c r="AJ65">
        <v>5</v>
      </c>
      <c r="AK65">
        <v>1</v>
      </c>
      <c r="AL65">
        <v>9</v>
      </c>
      <c r="AM65">
        <v>6</v>
      </c>
      <c r="AN65">
        <v>0</v>
      </c>
      <c r="AO65">
        <v>51</v>
      </c>
      <c r="AP65">
        <v>8</v>
      </c>
    </row>
    <row r="66" spans="35:42" ht="18" customHeight="1">
      <c r="AI66" t="s">
        <v>150</v>
      </c>
      <c r="AJ66">
        <v>3</v>
      </c>
      <c r="AK66">
        <v>7</v>
      </c>
      <c r="AL66">
        <v>3</v>
      </c>
      <c r="AM66">
        <v>1</v>
      </c>
      <c r="AN66">
        <v>0</v>
      </c>
      <c r="AO66">
        <v>43</v>
      </c>
      <c r="AP66">
        <v>9</v>
      </c>
    </row>
    <row r="67" spans="35:42" ht="18" customHeight="1">
      <c r="AI67" t="s">
        <v>142</v>
      </c>
      <c r="AJ67">
        <v>6</v>
      </c>
      <c r="AK67">
        <v>3</v>
      </c>
      <c r="AL67">
        <v>0</v>
      </c>
      <c r="AM67">
        <v>2</v>
      </c>
      <c r="AN67">
        <v>0</v>
      </c>
      <c r="AO67">
        <v>41</v>
      </c>
      <c r="AP67">
        <v>10</v>
      </c>
    </row>
    <row r="68" spans="35:42" ht="18" customHeight="1">
      <c r="AI68" t="s">
        <v>163</v>
      </c>
      <c r="AJ68">
        <v>3</v>
      </c>
      <c r="AK68">
        <v>3</v>
      </c>
      <c r="AL68">
        <v>5</v>
      </c>
      <c r="AM68">
        <v>5</v>
      </c>
      <c r="AN68">
        <v>0</v>
      </c>
      <c r="AO68">
        <v>39</v>
      </c>
      <c r="AP68">
        <v>11</v>
      </c>
    </row>
    <row r="69" spans="35:42" ht="18" customHeight="1">
      <c r="AI69" t="s">
        <v>148</v>
      </c>
      <c r="AJ69">
        <v>4</v>
      </c>
      <c r="AK69">
        <v>0</v>
      </c>
      <c r="AL69">
        <v>3</v>
      </c>
      <c r="AM69">
        <v>3</v>
      </c>
      <c r="AN69">
        <v>2</v>
      </c>
      <c r="AO69">
        <v>31</v>
      </c>
      <c r="AP69">
        <v>12</v>
      </c>
    </row>
    <row r="70" spans="35:42" ht="18" customHeight="1">
      <c r="AI70" t="s">
        <v>22</v>
      </c>
      <c r="AJ70">
        <v>3</v>
      </c>
      <c r="AK70">
        <v>3</v>
      </c>
      <c r="AL70">
        <v>2</v>
      </c>
      <c r="AM70">
        <v>2</v>
      </c>
      <c r="AN70">
        <v>0</v>
      </c>
      <c r="AO70">
        <v>30</v>
      </c>
      <c r="AP70">
        <v>13</v>
      </c>
    </row>
    <row r="71" spans="35:42" ht="18" customHeight="1">
      <c r="AI71" t="s">
        <v>165</v>
      </c>
      <c r="AJ71">
        <v>3</v>
      </c>
      <c r="AK71">
        <v>2</v>
      </c>
      <c r="AL71">
        <v>2</v>
      </c>
      <c r="AM71">
        <v>2</v>
      </c>
      <c r="AN71">
        <v>0</v>
      </c>
      <c r="AO71">
        <v>27</v>
      </c>
      <c r="AP71">
        <v>14</v>
      </c>
    </row>
    <row r="72" spans="35:42" ht="18" customHeight="1">
      <c r="AI72" t="s">
        <v>184</v>
      </c>
      <c r="AJ72">
        <v>1</v>
      </c>
      <c r="AK72">
        <v>2</v>
      </c>
      <c r="AL72">
        <v>7</v>
      </c>
      <c r="AM72">
        <v>1</v>
      </c>
      <c r="AN72">
        <v>0</v>
      </c>
      <c r="AO72">
        <v>26</v>
      </c>
      <c r="AP72">
        <v>15</v>
      </c>
    </row>
    <row r="73" spans="35:42" ht="18" customHeight="1">
      <c r="AI73" t="s">
        <v>156</v>
      </c>
      <c r="AJ73">
        <v>2</v>
      </c>
      <c r="AK73">
        <v>3</v>
      </c>
      <c r="AL73">
        <v>1</v>
      </c>
      <c r="AM73">
        <v>0</v>
      </c>
      <c r="AN73">
        <v>0</v>
      </c>
      <c r="AO73">
        <v>21</v>
      </c>
      <c r="AP73">
        <v>16</v>
      </c>
    </row>
    <row r="74" spans="35:42" ht="18" customHeight="1">
      <c r="AI74" t="s">
        <v>159</v>
      </c>
      <c r="AJ74">
        <v>2</v>
      </c>
      <c r="AK74">
        <v>1</v>
      </c>
      <c r="AL74">
        <v>3</v>
      </c>
      <c r="AM74">
        <v>1</v>
      </c>
      <c r="AN74">
        <v>0</v>
      </c>
      <c r="AO74">
        <v>20</v>
      </c>
      <c r="AP74">
        <v>17</v>
      </c>
    </row>
    <row r="75" spans="35:42" ht="18" customHeight="1">
      <c r="AI75" t="s">
        <v>24</v>
      </c>
      <c r="AJ75">
        <v>1</v>
      </c>
      <c r="AK75">
        <v>1</v>
      </c>
      <c r="AL75">
        <v>1</v>
      </c>
      <c r="AM75">
        <v>1</v>
      </c>
      <c r="AN75">
        <v>0</v>
      </c>
      <c r="AO75">
        <v>11</v>
      </c>
      <c r="AP75">
        <v>18</v>
      </c>
    </row>
  </sheetData>
  <autoFilter ref="B17:AF40">
    <filterColumn colId="0"/>
    <filterColumn colId="5"/>
    <filterColumn colId="6"/>
    <filterColumn colId="7"/>
    <filterColumn colId="10"/>
    <filterColumn colId="11"/>
    <filterColumn colId="12"/>
    <filterColumn colId="15"/>
    <filterColumn colId="16"/>
    <filterColumn colId="17"/>
    <filterColumn colId="20"/>
    <filterColumn colId="21"/>
    <filterColumn colId="22"/>
    <filterColumn colId="25"/>
    <filterColumn colId="26"/>
    <filterColumn colId="27"/>
    <sortState ref="B19:AF38">
      <sortCondition ref="AF16:AF39"/>
    </sortState>
  </autoFilter>
  <mergeCells count="12">
    <mergeCell ref="AI18:AP18"/>
    <mergeCell ref="AI55:AP55"/>
    <mergeCell ref="U9:Z9"/>
    <mergeCell ref="B10:T10"/>
    <mergeCell ref="U10:Z10"/>
    <mergeCell ref="J16:N16"/>
    <mergeCell ref="O16:S16"/>
    <mergeCell ref="T16:X16"/>
    <mergeCell ref="Y16:AC16"/>
    <mergeCell ref="F14:J14"/>
    <mergeCell ref="B13:AF13"/>
    <mergeCell ref="E16:F16"/>
  </mergeCells>
  <phoneticPr fontId="0" type="noConversion"/>
  <pageMargins left="0.19685039370078741" right="0.19685039370078741" top="0.74803149606299213" bottom="0.74803149606299213" header="0.31496062992125984" footer="0.31496062992125984"/>
  <pageSetup paperSize="9" scale="70" orientation="portrait" horizontalDpi="0" verticalDpi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B1:D11"/>
  <sheetViews>
    <sheetView workbookViewId="0">
      <selection activeCell="F15" sqref="F15"/>
    </sheetView>
  </sheetViews>
  <sheetFormatPr baseColWidth="10" defaultRowHeight="15"/>
  <cols>
    <col min="2" max="2" width="19.140625" customWidth="1"/>
  </cols>
  <sheetData>
    <row r="1" spans="2:4" ht="31.5" customHeight="1">
      <c r="B1" s="22"/>
      <c r="C1" s="23" t="s">
        <v>135</v>
      </c>
      <c r="D1" s="23" t="s">
        <v>136</v>
      </c>
    </row>
    <row r="2" spans="2:4" ht="18.75">
      <c r="B2" s="23" t="s">
        <v>130</v>
      </c>
      <c r="C2" s="23">
        <v>2009</v>
      </c>
      <c r="D2" s="23">
        <v>230</v>
      </c>
    </row>
    <row r="3" spans="2:4" ht="18.75">
      <c r="B3" s="23" t="s">
        <v>126</v>
      </c>
      <c r="C3" s="23">
        <v>2010</v>
      </c>
      <c r="D3" s="23">
        <v>278</v>
      </c>
    </row>
    <row r="4" spans="2:4" ht="18.75">
      <c r="B4" s="23" t="s">
        <v>127</v>
      </c>
      <c r="C4" s="23">
        <v>2011</v>
      </c>
      <c r="D4" s="23">
        <v>327</v>
      </c>
    </row>
    <row r="5" spans="2:4" ht="18.75">
      <c r="B5" s="23" t="s">
        <v>128</v>
      </c>
      <c r="C5" s="23">
        <v>2011</v>
      </c>
      <c r="D5" s="24">
        <v>392</v>
      </c>
    </row>
    <row r="6" spans="2:4" ht="18.75">
      <c r="B6" s="23" t="s">
        <v>129</v>
      </c>
      <c r="C6" s="23">
        <v>2012</v>
      </c>
      <c r="D6" s="23">
        <v>355</v>
      </c>
    </row>
    <row r="7" spans="2:4" ht="18.75">
      <c r="B7" s="23" t="s">
        <v>131</v>
      </c>
      <c r="C7" s="23">
        <v>2014</v>
      </c>
      <c r="D7" s="23">
        <v>282</v>
      </c>
    </row>
    <row r="8" spans="2:4" ht="18.75">
      <c r="B8" s="23" t="s">
        <v>132</v>
      </c>
      <c r="C8" s="23">
        <v>2015</v>
      </c>
      <c r="D8" s="23">
        <v>303</v>
      </c>
    </row>
    <row r="9" spans="2:4" ht="18.75">
      <c r="B9" s="23" t="s">
        <v>133</v>
      </c>
      <c r="C9" s="23">
        <v>2016</v>
      </c>
      <c r="D9" s="23">
        <v>252</v>
      </c>
    </row>
    <row r="10" spans="2:4" ht="18.75">
      <c r="B10" s="23" t="s">
        <v>134</v>
      </c>
      <c r="C10" s="23">
        <v>2016</v>
      </c>
      <c r="D10" s="23">
        <v>339</v>
      </c>
    </row>
    <row r="11" spans="2:4" ht="18" customHeight="1">
      <c r="B11" s="23" t="s">
        <v>137</v>
      </c>
      <c r="C11" s="23">
        <v>2017</v>
      </c>
      <c r="D11" s="23">
        <v>379</v>
      </c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Classementsindividuels</vt:lpstr>
      <vt:lpstr>regroupementsclub</vt:lpstr>
      <vt:lpstr>classementCLUB</vt:lpstr>
      <vt:lpstr>HISTORIQUEparticipation</vt:lpstr>
      <vt:lpstr>classementCLUB!Zone_d_impression</vt:lpstr>
      <vt:lpstr>regroupementsclub!Zone_d_impression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Bunel</dc:creator>
  <cp:lastModifiedBy>Bunel</cp:lastModifiedBy>
  <cp:lastPrinted>2017-11-19T16:20:41Z</cp:lastPrinted>
  <dcterms:created xsi:type="dcterms:W3CDTF">2014-04-06T05:28:36Z</dcterms:created>
  <dcterms:modified xsi:type="dcterms:W3CDTF">2017-11-19T22:02:28Z</dcterms:modified>
</cp:coreProperties>
</file>